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ABA\OneDrive\Documents\"/>
    </mc:Choice>
  </mc:AlternateContent>
  <xr:revisionPtr revIDLastSave="0" documentId="13_ncr:1_{5A22CDB3-0AD7-4EF4-9593-4A93F045BFCC}" xr6:coauthVersionLast="47" xr6:coauthVersionMax="47" xr10:uidLastSave="{00000000-0000-0000-0000-000000000000}"/>
  <bookViews>
    <workbookView xWindow="-108" yWindow="-108" windowWidth="23256" windowHeight="12456" xr2:uid="{22AEBEBC-5984-4191-B932-A9A1F77BAA6D}"/>
  </bookViews>
  <sheets>
    <sheet name="Singles &amp; Doubles by division " sheetId="1" r:id="rId1"/>
    <sheet name="Doubles" sheetId="2" r:id="rId2"/>
    <sheet name="Veterans" sheetId="3" r:id="rId3"/>
    <sheet name="All Event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4" l="1"/>
  <c r="N15" i="4"/>
  <c r="N40" i="4"/>
  <c r="N47" i="4"/>
  <c r="N71" i="4"/>
  <c r="N65" i="4"/>
  <c r="N60" i="4"/>
  <c r="N63" i="4"/>
  <c r="N59" i="4"/>
  <c r="N53" i="4"/>
  <c r="N38" i="4"/>
  <c r="N5" i="4"/>
  <c r="N68" i="4"/>
  <c r="N10" i="4"/>
  <c r="N48" i="4"/>
  <c r="N22" i="4"/>
  <c r="N57" i="4"/>
  <c r="N61" i="4"/>
  <c r="N14" i="4"/>
  <c r="N17" i="4"/>
  <c r="N66" i="4"/>
  <c r="N62" i="4"/>
  <c r="O62" i="4" s="1"/>
  <c r="N69" i="4"/>
  <c r="N67" i="4"/>
  <c r="N3" i="4"/>
  <c r="N9" i="4"/>
  <c r="N56" i="4"/>
  <c r="N46" i="4"/>
  <c r="N8" i="4"/>
  <c r="N73" i="4"/>
  <c r="O73" i="4" s="1"/>
  <c r="N49" i="4"/>
  <c r="N75" i="4"/>
  <c r="N77" i="4"/>
  <c r="N23" i="4"/>
  <c r="N64" i="4"/>
  <c r="N20" i="4"/>
  <c r="N18" i="4"/>
  <c r="N45" i="4"/>
  <c r="N70" i="4"/>
  <c r="N16" i="4"/>
  <c r="N58" i="4"/>
  <c r="N24" i="4"/>
  <c r="N12" i="4"/>
  <c r="N25" i="4"/>
  <c r="N50" i="4"/>
  <c r="O50" i="4" s="1"/>
  <c r="N52" i="4"/>
  <c r="N76" i="4"/>
  <c r="N6" i="4"/>
  <c r="N74" i="4"/>
  <c r="N55" i="4"/>
  <c r="N42" i="4"/>
  <c r="N39" i="4"/>
  <c r="N51" i="4"/>
  <c r="N72" i="4"/>
  <c r="O72" i="4" s="1"/>
  <c r="N44" i="4"/>
  <c r="N54" i="4"/>
  <c r="O54" i="4" s="1"/>
  <c r="M11" i="4"/>
  <c r="M71" i="4"/>
  <c r="M47" i="4"/>
  <c r="M40" i="4"/>
  <c r="M15" i="4"/>
  <c r="M65" i="4"/>
  <c r="M63" i="4"/>
  <c r="M60" i="4"/>
  <c r="M59" i="4"/>
  <c r="M53" i="4"/>
  <c r="M5" i="4"/>
  <c r="M38" i="4"/>
  <c r="M68" i="4"/>
  <c r="M48" i="4"/>
  <c r="M10" i="4"/>
  <c r="M22" i="4"/>
  <c r="M57" i="4"/>
  <c r="M14" i="4"/>
  <c r="M61" i="4"/>
  <c r="M17" i="4"/>
  <c r="M66" i="4"/>
  <c r="M69" i="4"/>
  <c r="M3" i="4"/>
  <c r="M67" i="4"/>
  <c r="M56" i="4"/>
  <c r="M9" i="4"/>
  <c r="M46" i="4"/>
  <c r="M8" i="4"/>
  <c r="M49" i="4"/>
  <c r="M75" i="4"/>
  <c r="M77" i="4"/>
  <c r="M23" i="4"/>
  <c r="M64" i="4"/>
  <c r="M20" i="4"/>
  <c r="M18" i="4"/>
  <c r="M45" i="4"/>
  <c r="M70" i="4"/>
  <c r="M16" i="4"/>
  <c r="M58" i="4"/>
  <c r="M24" i="4"/>
  <c r="M12" i="4"/>
  <c r="M25" i="4"/>
  <c r="M52" i="4"/>
  <c r="M76" i="4"/>
  <c r="M6" i="4"/>
  <c r="M74" i="4"/>
  <c r="M55" i="4"/>
  <c r="M42" i="4"/>
  <c r="M39" i="4"/>
  <c r="M51" i="4"/>
  <c r="M44" i="4"/>
  <c r="F17" i="3"/>
  <c r="E17" i="3"/>
  <c r="E6" i="3"/>
  <c r="E12" i="3"/>
  <c r="F12" i="3"/>
  <c r="E7" i="3"/>
  <c r="F7" i="3"/>
  <c r="E10" i="3"/>
  <c r="F10" i="3" s="1"/>
  <c r="E14" i="3"/>
  <c r="F14" i="3"/>
  <c r="E11" i="3"/>
  <c r="F11" i="3"/>
  <c r="E8" i="3"/>
  <c r="F8" i="3"/>
  <c r="E5" i="3"/>
  <c r="F5" i="3"/>
  <c r="E4" i="3"/>
  <c r="F4" i="3"/>
  <c r="E2" i="3"/>
  <c r="F2" i="3"/>
  <c r="E15" i="3"/>
  <c r="F15" i="3"/>
  <c r="E13" i="3"/>
  <c r="F13" i="3"/>
  <c r="E3" i="3"/>
  <c r="F3" i="3"/>
  <c r="E16" i="3"/>
  <c r="F16" i="3"/>
  <c r="E9" i="3"/>
  <c r="F9" i="3"/>
  <c r="F6" i="3"/>
  <c r="U74" i="1"/>
  <c r="T74" i="1"/>
  <c r="U69" i="1"/>
  <c r="T69" i="1"/>
  <c r="U63" i="1"/>
  <c r="T63" i="1"/>
  <c r="U58" i="1"/>
  <c r="T58" i="1"/>
  <c r="U56" i="1"/>
  <c r="T56" i="1"/>
  <c r="U55" i="1"/>
  <c r="T55" i="1"/>
  <c r="U49" i="1"/>
  <c r="T49" i="1"/>
  <c r="V49" i="1" s="1"/>
  <c r="U48" i="1"/>
  <c r="T48" i="1"/>
  <c r="U72" i="1"/>
  <c r="T72" i="1"/>
  <c r="U71" i="1"/>
  <c r="T71" i="1"/>
  <c r="V71" i="1" s="1"/>
  <c r="U60" i="1"/>
  <c r="T60" i="1"/>
  <c r="U45" i="1"/>
  <c r="T45" i="1"/>
  <c r="U40" i="1"/>
  <c r="T40" i="1"/>
  <c r="V40" i="1" s="1"/>
  <c r="U39" i="1"/>
  <c r="T39" i="1"/>
  <c r="U77" i="1"/>
  <c r="T77" i="1"/>
  <c r="U76" i="1"/>
  <c r="T76" i="1"/>
  <c r="U75" i="1"/>
  <c r="T75" i="1"/>
  <c r="U73" i="1"/>
  <c r="T73" i="1"/>
  <c r="U70" i="1"/>
  <c r="T70" i="1"/>
  <c r="V70" i="1" s="1"/>
  <c r="U68" i="1"/>
  <c r="T68" i="1"/>
  <c r="U67" i="1"/>
  <c r="T67" i="1"/>
  <c r="U66" i="1"/>
  <c r="T66" i="1"/>
  <c r="V66" i="1" s="1"/>
  <c r="U65" i="1"/>
  <c r="T65" i="1"/>
  <c r="U61" i="1"/>
  <c r="T61" i="1"/>
  <c r="U53" i="1"/>
  <c r="T53" i="1"/>
  <c r="V53" i="1" s="1"/>
  <c r="U44" i="1"/>
  <c r="T44" i="1"/>
  <c r="U42" i="1"/>
  <c r="T42" i="1"/>
  <c r="U38" i="1"/>
  <c r="T38" i="1"/>
  <c r="V38" i="1" s="1"/>
  <c r="U37" i="1"/>
  <c r="T37" i="1"/>
  <c r="U35" i="1"/>
  <c r="T35" i="1"/>
  <c r="U34" i="1"/>
  <c r="T34" i="1"/>
  <c r="V34" i="1" s="1"/>
  <c r="U78" i="1"/>
  <c r="T78" i="1"/>
  <c r="U59" i="1"/>
  <c r="T59" i="1"/>
  <c r="U54" i="1"/>
  <c r="T54" i="1"/>
  <c r="U52" i="1"/>
  <c r="T52" i="1"/>
  <c r="U51" i="1"/>
  <c r="T51" i="1"/>
  <c r="U50" i="1"/>
  <c r="T50" i="1"/>
  <c r="V50" i="1" s="1"/>
  <c r="U47" i="1"/>
  <c r="T47" i="1"/>
  <c r="U43" i="1"/>
  <c r="T43" i="1"/>
  <c r="U33" i="1"/>
  <c r="T33" i="1"/>
  <c r="V33" i="1" s="1"/>
  <c r="U62" i="1"/>
  <c r="T62" i="1"/>
  <c r="U46" i="1"/>
  <c r="T46" i="1"/>
  <c r="U36" i="1"/>
  <c r="T36" i="1"/>
  <c r="V36" i="1" s="1"/>
  <c r="U64" i="1"/>
  <c r="T64" i="1"/>
  <c r="U57" i="1"/>
  <c r="T57" i="1"/>
  <c r="U41" i="1"/>
  <c r="T41" i="1"/>
  <c r="V41" i="1" s="1"/>
  <c r="U4" i="1"/>
  <c r="T4" i="1"/>
  <c r="I17" i="1"/>
  <c r="H17" i="1"/>
  <c r="U20" i="1"/>
  <c r="T20" i="1"/>
  <c r="U13" i="1"/>
  <c r="T13" i="1"/>
  <c r="U8" i="1"/>
  <c r="T8" i="1"/>
  <c r="U19" i="1"/>
  <c r="T19" i="1"/>
  <c r="U10" i="1"/>
  <c r="T10" i="1"/>
  <c r="U15" i="1"/>
  <c r="T15" i="1"/>
  <c r="U12" i="1"/>
  <c r="T12" i="1"/>
  <c r="U7" i="1"/>
  <c r="T7" i="1"/>
  <c r="U5" i="1"/>
  <c r="T5" i="1"/>
  <c r="U23" i="1"/>
  <c r="T23" i="1"/>
  <c r="U21" i="1"/>
  <c r="T21" i="1"/>
  <c r="U17" i="1"/>
  <c r="T17" i="1"/>
  <c r="U16" i="1"/>
  <c r="T16" i="1"/>
  <c r="U9" i="1"/>
  <c r="T9" i="1"/>
  <c r="U6" i="1"/>
  <c r="T6" i="1"/>
  <c r="U22" i="1"/>
  <c r="T22" i="1"/>
  <c r="U11" i="1"/>
  <c r="T11" i="1"/>
  <c r="U18" i="1"/>
  <c r="T18" i="1"/>
  <c r="U14" i="1"/>
  <c r="T14" i="1"/>
  <c r="H23" i="1"/>
  <c r="H19" i="1"/>
  <c r="I23" i="1"/>
  <c r="I19" i="1"/>
  <c r="I25" i="1"/>
  <c r="H25" i="1"/>
  <c r="H26" i="1"/>
  <c r="I26" i="1"/>
  <c r="H5" i="1"/>
  <c r="I5" i="1"/>
  <c r="H12" i="1"/>
  <c r="I12" i="1"/>
  <c r="H8" i="1"/>
  <c r="I8" i="1"/>
  <c r="H13" i="1"/>
  <c r="I13" i="1"/>
  <c r="H15" i="1"/>
  <c r="I15" i="1"/>
  <c r="H71" i="1"/>
  <c r="I38" i="1"/>
  <c r="I34" i="1"/>
  <c r="I60" i="1"/>
  <c r="I46" i="1"/>
  <c r="I79" i="1"/>
  <c r="I77" i="1"/>
  <c r="I78" i="1"/>
  <c r="I37" i="1"/>
  <c r="I67" i="1"/>
  <c r="I53" i="1"/>
  <c r="I65" i="1"/>
  <c r="I39" i="1"/>
  <c r="I66" i="1"/>
  <c r="I50" i="1"/>
  <c r="I48" i="1"/>
  <c r="I43" i="1"/>
  <c r="I71" i="1"/>
  <c r="I55" i="1"/>
  <c r="H38" i="1"/>
  <c r="H34" i="1"/>
  <c r="H60" i="1"/>
  <c r="J60" i="1" s="1"/>
  <c r="H46" i="1"/>
  <c r="H79" i="1"/>
  <c r="H77" i="1"/>
  <c r="H78" i="1"/>
  <c r="H37" i="1"/>
  <c r="H67" i="1"/>
  <c r="J67" i="1" s="1"/>
  <c r="H53" i="1"/>
  <c r="H65" i="1"/>
  <c r="H39" i="1"/>
  <c r="H66" i="1"/>
  <c r="H50" i="1"/>
  <c r="H48" i="1"/>
  <c r="J48" i="1" s="1"/>
  <c r="H43" i="1"/>
  <c r="H55" i="1"/>
  <c r="H42" i="1"/>
  <c r="I42" i="1"/>
  <c r="M28" i="2"/>
  <c r="M22" i="2"/>
  <c r="N28" i="2"/>
  <c r="N22" i="2"/>
  <c r="F28" i="2"/>
  <c r="O28" i="2" s="1"/>
  <c r="F22" i="2"/>
  <c r="M34" i="2"/>
  <c r="M39" i="2"/>
  <c r="M41" i="2"/>
  <c r="M29" i="2"/>
  <c r="M35" i="2"/>
  <c r="M10" i="2"/>
  <c r="N34" i="2"/>
  <c r="N39" i="2"/>
  <c r="N41" i="2"/>
  <c r="N29" i="2"/>
  <c r="N35" i="2"/>
  <c r="N10" i="2"/>
  <c r="F34" i="2"/>
  <c r="F39" i="2"/>
  <c r="F41" i="2"/>
  <c r="O41" i="2" s="1"/>
  <c r="F29" i="2"/>
  <c r="O29" i="2" s="1"/>
  <c r="F35" i="2"/>
  <c r="F10" i="2"/>
  <c r="M33" i="2"/>
  <c r="M32" i="2"/>
  <c r="M12" i="2"/>
  <c r="M19" i="2"/>
  <c r="M25" i="2"/>
  <c r="N33" i="2"/>
  <c r="N32" i="2"/>
  <c r="N12" i="2"/>
  <c r="N19" i="2"/>
  <c r="N25" i="2"/>
  <c r="F33" i="2"/>
  <c r="F32" i="2"/>
  <c r="F12" i="2"/>
  <c r="F19" i="2"/>
  <c r="F25" i="2"/>
  <c r="O25" i="2" s="1"/>
  <c r="M3" i="2"/>
  <c r="O3" i="2" s="1"/>
  <c r="N3" i="2"/>
  <c r="F3" i="2"/>
  <c r="M14" i="2"/>
  <c r="O14" i="2"/>
  <c r="N14" i="2"/>
  <c r="F14" i="2"/>
  <c r="M20" i="2"/>
  <c r="N20" i="2"/>
  <c r="F20" i="2"/>
  <c r="M15" i="2"/>
  <c r="O15" i="2" s="1"/>
  <c r="N15" i="2"/>
  <c r="F15" i="2"/>
  <c r="M18" i="2"/>
  <c r="N18" i="2"/>
  <c r="F18" i="2"/>
  <c r="M36" i="2"/>
  <c r="N36" i="2"/>
  <c r="F36" i="2"/>
  <c r="O36" i="2" s="1"/>
  <c r="M13" i="2"/>
  <c r="O13" i="2"/>
  <c r="N13" i="2"/>
  <c r="F13" i="2"/>
  <c r="M11" i="2"/>
  <c r="N11" i="2"/>
  <c r="F11" i="2"/>
  <c r="O11" i="2" s="1"/>
  <c r="I18" i="1"/>
  <c r="H18" i="1"/>
  <c r="H20" i="1"/>
  <c r="I20" i="1"/>
  <c r="I83" i="1"/>
  <c r="I70" i="1"/>
  <c r="I54" i="1"/>
  <c r="I52" i="1"/>
  <c r="I63" i="1"/>
  <c r="I58" i="1"/>
  <c r="H83" i="1"/>
  <c r="J83" i="1" s="1"/>
  <c r="H70" i="1"/>
  <c r="H54" i="1"/>
  <c r="J54" i="1" s="1"/>
  <c r="H52" i="1"/>
  <c r="H63" i="1"/>
  <c r="H58" i="1"/>
  <c r="J58" i="1" s="1"/>
  <c r="H10" i="1"/>
  <c r="I10" i="1"/>
  <c r="H4" i="1"/>
  <c r="I4" i="1"/>
  <c r="H72" i="1"/>
  <c r="F26" i="2"/>
  <c r="F40" i="2"/>
  <c r="F21" i="2"/>
  <c r="F6" i="2"/>
  <c r="F4" i="2"/>
  <c r="F7" i="2"/>
  <c r="F9" i="2"/>
  <c r="F37" i="2"/>
  <c r="F24" i="2"/>
  <c r="F27" i="2"/>
  <c r="F5" i="2"/>
  <c r="F38" i="2"/>
  <c r="F31" i="2"/>
  <c r="F30" i="2"/>
  <c r="F23" i="2"/>
  <c r="F17" i="2"/>
  <c r="N26" i="2"/>
  <c r="N40" i="2"/>
  <c r="N21" i="2"/>
  <c r="N6" i="2"/>
  <c r="N4" i="2"/>
  <c r="N7" i="2"/>
  <c r="N9" i="2"/>
  <c r="N37" i="2"/>
  <c r="N24" i="2"/>
  <c r="N27" i="2"/>
  <c r="N5" i="2"/>
  <c r="N38" i="2"/>
  <c r="N31" i="2"/>
  <c r="N30" i="2"/>
  <c r="N23" i="2"/>
  <c r="N17" i="2"/>
  <c r="N16" i="2"/>
  <c r="M26" i="2"/>
  <c r="M40" i="2"/>
  <c r="M21" i="2"/>
  <c r="M6" i="2"/>
  <c r="M4" i="2"/>
  <c r="M7" i="2"/>
  <c r="M9" i="2"/>
  <c r="M37" i="2"/>
  <c r="M24" i="2"/>
  <c r="M27" i="2"/>
  <c r="M5" i="2"/>
  <c r="M38" i="2"/>
  <c r="M31" i="2"/>
  <c r="M30" i="2"/>
  <c r="M23" i="2"/>
  <c r="M17" i="2"/>
  <c r="M16" i="2"/>
  <c r="N8" i="2"/>
  <c r="M8" i="2"/>
  <c r="F16" i="2"/>
  <c r="F8" i="2"/>
  <c r="I47" i="1"/>
  <c r="I41" i="1"/>
  <c r="I44" i="1"/>
  <c r="I45" i="1"/>
  <c r="I81" i="1"/>
  <c r="I80" i="1"/>
  <c r="I28" i="1"/>
  <c r="I27" i="1"/>
  <c r="I82" i="1"/>
  <c r="I49" i="1"/>
  <c r="I73" i="1"/>
  <c r="I75" i="1"/>
  <c r="I72" i="1"/>
  <c r="I74" i="1"/>
  <c r="I59" i="1"/>
  <c r="I68" i="1"/>
  <c r="I57" i="1"/>
  <c r="I21" i="1"/>
  <c r="I64" i="1"/>
  <c r="I56" i="1"/>
  <c r="I62" i="1"/>
  <c r="I61" i="1"/>
  <c r="I11" i="1"/>
  <c r="I14" i="1"/>
  <c r="I7" i="1"/>
  <c r="I33" i="1"/>
  <c r="H47" i="1"/>
  <c r="H41" i="1"/>
  <c r="H44" i="1"/>
  <c r="H45" i="1"/>
  <c r="H81" i="1"/>
  <c r="H80" i="1"/>
  <c r="H28" i="1"/>
  <c r="H27" i="1"/>
  <c r="H82" i="1"/>
  <c r="H49" i="1"/>
  <c r="H73" i="1"/>
  <c r="H75" i="1"/>
  <c r="H74" i="1"/>
  <c r="H59" i="1"/>
  <c r="H68" i="1"/>
  <c r="H57" i="1"/>
  <c r="H21" i="1"/>
  <c r="H64" i="1"/>
  <c r="H56" i="1"/>
  <c r="H62" i="1"/>
  <c r="H61" i="1"/>
  <c r="H11" i="1"/>
  <c r="H14" i="1"/>
  <c r="H7" i="1"/>
  <c r="H33" i="1"/>
  <c r="H35" i="1"/>
  <c r="I35" i="1"/>
  <c r="O42" i="4" l="1"/>
  <c r="O74" i="4"/>
  <c r="O15" i="4"/>
  <c r="O6" i="4"/>
  <c r="O76" i="4"/>
  <c r="O39" i="4"/>
  <c r="O52" i="4"/>
  <c r="O55" i="4"/>
  <c r="V54" i="1"/>
  <c r="V58" i="1"/>
  <c r="V57" i="1"/>
  <c r="V46" i="1"/>
  <c r="V43" i="1"/>
  <c r="V72" i="1"/>
  <c r="V64" i="1"/>
  <c r="V62" i="1"/>
  <c r="V47" i="1"/>
  <c r="V52" i="1"/>
  <c r="V78" i="1"/>
  <c r="V44" i="1"/>
  <c r="V65" i="1"/>
  <c r="V68" i="1"/>
  <c r="V75" i="1"/>
  <c r="V39" i="1"/>
  <c r="V60" i="1"/>
  <c r="V56" i="1"/>
  <c r="O51" i="4"/>
  <c r="O14" i="4"/>
  <c r="O71" i="4"/>
  <c r="O12" i="4"/>
  <c r="O18" i="4"/>
  <c r="O49" i="4"/>
  <c r="O3" i="4"/>
  <c r="O22" i="4"/>
  <c r="V37" i="1"/>
  <c r="O25" i="4"/>
  <c r="O45" i="4"/>
  <c r="O75" i="4"/>
  <c r="O44" i="4"/>
  <c r="O8" i="4"/>
  <c r="O67" i="4"/>
  <c r="O38" i="4"/>
  <c r="O70" i="4"/>
  <c r="O40" i="4"/>
  <c r="O69" i="4"/>
  <c r="O53" i="4"/>
  <c r="O58" i="4"/>
  <c r="O64" i="4"/>
  <c r="O46" i="4"/>
  <c r="O66" i="4"/>
  <c r="O10" i="4"/>
  <c r="O59" i="4"/>
  <c r="O47" i="4"/>
  <c r="O24" i="4"/>
  <c r="O20" i="4"/>
  <c r="O61" i="4"/>
  <c r="O5" i="4"/>
  <c r="O65" i="4"/>
  <c r="O16" i="4"/>
  <c r="O23" i="4"/>
  <c r="O9" i="4"/>
  <c r="O17" i="4"/>
  <c r="O48" i="4"/>
  <c r="O60" i="4"/>
  <c r="O57" i="4"/>
  <c r="O77" i="4"/>
  <c r="O56" i="4"/>
  <c r="O68" i="4"/>
  <c r="O63" i="4"/>
  <c r="O11" i="4"/>
  <c r="V51" i="1"/>
  <c r="V77" i="1"/>
  <c r="V74" i="1"/>
  <c r="V76" i="1"/>
  <c r="V63" i="1"/>
  <c r="V45" i="1"/>
  <c r="V69" i="1"/>
  <c r="V59" i="1"/>
  <c r="V35" i="1"/>
  <c r="V42" i="1"/>
  <c r="V61" i="1"/>
  <c r="V67" i="1"/>
  <c r="V73" i="1"/>
  <c r="V55" i="1"/>
  <c r="V48" i="1"/>
  <c r="J17" i="1"/>
  <c r="V4" i="1"/>
  <c r="J25" i="1"/>
  <c r="V14" i="1"/>
  <c r="V22" i="1"/>
  <c r="V16" i="1"/>
  <c r="V23" i="1"/>
  <c r="V12" i="1"/>
  <c r="V19" i="1"/>
  <c r="V18" i="1"/>
  <c r="V6" i="1"/>
  <c r="V17" i="1"/>
  <c r="V5" i="1"/>
  <c r="V15" i="1"/>
  <c r="V8" i="1"/>
  <c r="V20" i="1"/>
  <c r="V11" i="1"/>
  <c r="V9" i="1"/>
  <c r="V21" i="1"/>
  <c r="V7" i="1"/>
  <c r="V10" i="1"/>
  <c r="V13" i="1"/>
  <c r="J20" i="1"/>
  <c r="J65" i="1"/>
  <c r="J79" i="1"/>
  <c r="J5" i="1"/>
  <c r="J23" i="1"/>
  <c r="J39" i="1"/>
  <c r="J77" i="1"/>
  <c r="J53" i="1"/>
  <c r="J46" i="1"/>
  <c r="J26" i="1"/>
  <c r="J12" i="1"/>
  <c r="J19" i="1"/>
  <c r="J15" i="1"/>
  <c r="J78" i="1"/>
  <c r="J13" i="1"/>
  <c r="J38" i="1"/>
  <c r="J8" i="1"/>
  <c r="J42" i="1"/>
  <c r="J66" i="1"/>
  <c r="J18" i="1"/>
  <c r="J37" i="1"/>
  <c r="J34" i="1"/>
  <c r="J50" i="1"/>
  <c r="J43" i="1"/>
  <c r="J71" i="1"/>
  <c r="J55" i="1"/>
  <c r="O18" i="2"/>
  <c r="O20" i="2"/>
  <c r="O22" i="2"/>
  <c r="O34" i="2"/>
  <c r="O39" i="2"/>
  <c r="O35" i="2"/>
  <c r="O10" i="2"/>
  <c r="O33" i="2"/>
  <c r="O32" i="2"/>
  <c r="O12" i="2"/>
  <c r="O19" i="2"/>
  <c r="J10" i="1"/>
  <c r="J4" i="1"/>
  <c r="J70" i="1"/>
  <c r="J52" i="1"/>
  <c r="J63" i="1"/>
  <c r="J45" i="1"/>
  <c r="J47" i="1"/>
  <c r="J44" i="1"/>
  <c r="J41" i="1"/>
  <c r="J61" i="1"/>
  <c r="J82" i="1"/>
  <c r="J81" i="1"/>
  <c r="J80" i="1"/>
  <c r="J28" i="1"/>
  <c r="J27" i="1"/>
  <c r="J49" i="1"/>
  <c r="J73" i="1"/>
  <c r="J75" i="1"/>
  <c r="J72" i="1"/>
  <c r="J74" i="1"/>
  <c r="J59" i="1"/>
  <c r="J68" i="1"/>
  <c r="J57" i="1"/>
  <c r="J21" i="1"/>
  <c r="J64" i="1"/>
  <c r="J56" i="1"/>
  <c r="J62" i="1"/>
  <c r="J11" i="1"/>
  <c r="J14" i="1"/>
  <c r="J33" i="1"/>
  <c r="O26" i="2"/>
  <c r="O9" i="2"/>
  <c r="O5" i="2"/>
  <c r="O4" i="2"/>
  <c r="O27" i="2"/>
  <c r="O6" i="2"/>
  <c r="O24" i="2"/>
  <c r="O16" i="2"/>
  <c r="O21" i="2"/>
  <c r="O40" i="2"/>
  <c r="O7" i="2"/>
  <c r="O37" i="2"/>
  <c r="O38" i="2"/>
  <c r="O31" i="2"/>
  <c r="O30" i="2"/>
  <c r="O23" i="2"/>
  <c r="O17" i="2"/>
  <c r="O8" i="2"/>
  <c r="J35" i="1"/>
  <c r="J7" i="1"/>
</calcChain>
</file>

<file path=xl/sharedStrings.xml><?xml version="1.0" encoding="utf-8"?>
<sst xmlns="http://schemas.openxmlformats.org/spreadsheetml/2006/main" count="746" uniqueCount="140">
  <si>
    <t>Bowler</t>
  </si>
  <si>
    <t>Game 1</t>
  </si>
  <si>
    <t>Game 2</t>
  </si>
  <si>
    <t>Game 3</t>
  </si>
  <si>
    <t>AGE</t>
  </si>
  <si>
    <t>Ave</t>
  </si>
  <si>
    <t>ScrSeries</t>
  </si>
  <si>
    <t>Hdcp</t>
  </si>
  <si>
    <t>Total</t>
  </si>
  <si>
    <t>Gender</t>
  </si>
  <si>
    <t>Bowler 1</t>
  </si>
  <si>
    <t>Bowler 2</t>
  </si>
  <si>
    <t>Griffin, Pat</t>
  </si>
  <si>
    <t>Knight, Pat</t>
  </si>
  <si>
    <t>Bierman, John</t>
  </si>
  <si>
    <t>Blocker, Rich</t>
  </si>
  <si>
    <t>Hulla, Greg</t>
  </si>
  <si>
    <t>Carolus, Duane</t>
  </si>
  <si>
    <t>Muhlbauer, Chris</t>
  </si>
  <si>
    <t>Green, Nancy</t>
  </si>
  <si>
    <t>McAllister, Teresa</t>
  </si>
  <si>
    <t>Taylor, Todd</t>
  </si>
  <si>
    <t>Tipton, Jerry</t>
  </si>
  <si>
    <t>Brudny, Dean</t>
  </si>
  <si>
    <t>Sparano, John Jr</t>
  </si>
  <si>
    <t>Hansen, Tim</t>
  </si>
  <si>
    <t>DOUBLES</t>
  </si>
  <si>
    <t>Series</t>
  </si>
  <si>
    <t>Handicap</t>
  </si>
  <si>
    <t>Whitmarsh, Rod</t>
  </si>
  <si>
    <t>M</t>
  </si>
  <si>
    <t>Schlotfeld, Jim</t>
  </si>
  <si>
    <t>Sabey, Ronda</t>
  </si>
  <si>
    <t>F</t>
  </si>
  <si>
    <t>Zimmerman, Cindy</t>
  </si>
  <si>
    <t>Johnson, Mary</t>
  </si>
  <si>
    <t>Grubb, Chuck</t>
  </si>
  <si>
    <t>Peterson, Dave</t>
  </si>
  <si>
    <t>Johnson, Mark</t>
  </si>
  <si>
    <t>Giles, Dave</t>
  </si>
  <si>
    <t>Giles, Deb</t>
  </si>
  <si>
    <t>Summers, Joe Sr</t>
  </si>
  <si>
    <t>Martin, Dean</t>
  </si>
  <si>
    <t>Stevens, Paul</t>
  </si>
  <si>
    <t>Walton, Joe</t>
  </si>
  <si>
    <t>Morgan, Andrew</t>
  </si>
  <si>
    <t>Glazeski, John</t>
  </si>
  <si>
    <t>Lepert, John</t>
  </si>
  <si>
    <t>Whitesel, Bob</t>
  </si>
  <si>
    <t>Hoff, Jeff</t>
  </si>
  <si>
    <t>Gathye, Jan</t>
  </si>
  <si>
    <t>Flowers, Sagda</t>
  </si>
  <si>
    <t>Crom, Fred Sr</t>
  </si>
  <si>
    <t>Haney, John</t>
  </si>
  <si>
    <t>SINGLES</t>
  </si>
  <si>
    <t>55-59</t>
  </si>
  <si>
    <t>Div F</t>
  </si>
  <si>
    <t>60-64</t>
  </si>
  <si>
    <t>65-69</t>
  </si>
  <si>
    <t>75 +</t>
  </si>
  <si>
    <t>75+</t>
  </si>
  <si>
    <t>50-54</t>
  </si>
  <si>
    <t>70-74</t>
  </si>
  <si>
    <t>Kinzie, Teresa</t>
  </si>
  <si>
    <t>Doering, Jeff</t>
  </si>
  <si>
    <t>Husband, Wanda</t>
  </si>
  <si>
    <t>Husband, Winston</t>
  </si>
  <si>
    <t>Brun, Alan</t>
  </si>
  <si>
    <t>Hogan, Buddy</t>
  </si>
  <si>
    <t>Adams, Andy</t>
  </si>
  <si>
    <t>Schoenfeld, Gale</t>
  </si>
  <si>
    <t>Goodman, Yvonne</t>
  </si>
  <si>
    <t>Hancock, Penny</t>
  </si>
  <si>
    <t>Kirshenbaum, Bill</t>
  </si>
  <si>
    <t>Rhoades, Walt</t>
  </si>
  <si>
    <t>Pleiss, Luta</t>
  </si>
  <si>
    <t>Asbach, Mark</t>
  </si>
  <si>
    <t>Birkey, Mark</t>
  </si>
  <si>
    <t>Grimes, Sharon</t>
  </si>
  <si>
    <t>Grimes, Rich</t>
  </si>
  <si>
    <t>Heimes, Doug</t>
  </si>
  <si>
    <t>Heimes, Danae</t>
  </si>
  <si>
    <t>Baxter, Tim</t>
  </si>
  <si>
    <t>Baer, Ted</t>
  </si>
  <si>
    <t>Small, Ken</t>
  </si>
  <si>
    <t>Polinski, Chris</t>
  </si>
  <si>
    <t>Worrall, Tracey</t>
  </si>
  <si>
    <t>O'Connor, Tim</t>
  </si>
  <si>
    <t>O'Connor, Linda</t>
  </si>
  <si>
    <t>Porter, Joyce</t>
  </si>
  <si>
    <t>Porter, Jim</t>
  </si>
  <si>
    <t>Davis, Jennifer</t>
  </si>
  <si>
    <t>Russell, Jim</t>
  </si>
  <si>
    <t>Davis, Dixie Jr</t>
  </si>
  <si>
    <t>Conrad, Dee</t>
  </si>
  <si>
    <t>Fritz, June</t>
  </si>
  <si>
    <t>Jordan, Rick</t>
  </si>
  <si>
    <t>Feltner, Darrin</t>
  </si>
  <si>
    <t>Birkentall, Don</t>
  </si>
  <si>
    <t>Goetz, Jim</t>
  </si>
  <si>
    <t>Nellist, Mary</t>
  </si>
  <si>
    <t>Barbholz, Fargo</t>
  </si>
  <si>
    <t>Bargholz, Fargo</t>
  </si>
  <si>
    <t>Cap, John Jr</t>
  </si>
  <si>
    <t>Pospichal, Jeff</t>
  </si>
  <si>
    <t>Petak, Ron</t>
  </si>
  <si>
    <t>Blocker, Richard</t>
  </si>
  <si>
    <t>Kreutzer, Alan</t>
  </si>
  <si>
    <t>Newman, Dan</t>
  </si>
  <si>
    <t>Cap, John</t>
  </si>
  <si>
    <t>Crom, Fred, Sr</t>
  </si>
  <si>
    <t>Gilkerson, John</t>
  </si>
  <si>
    <t>Valgora, Cindy</t>
  </si>
  <si>
    <t>Whimarsh, Rod</t>
  </si>
  <si>
    <t>VETERANS DIVISION</t>
  </si>
  <si>
    <t>AVE</t>
  </si>
  <si>
    <t>ScSeries</t>
  </si>
  <si>
    <t>ALL EVENTS 6- GAMES FIRST SINGLES + FIRST DOUBLES</t>
  </si>
  <si>
    <t>Average</t>
  </si>
  <si>
    <t>Mc Allister, Teresa</t>
  </si>
  <si>
    <t>Heimes,Doug</t>
  </si>
  <si>
    <t>S 4/6 1p</t>
  </si>
  <si>
    <t>S 4/9  1 pm</t>
  </si>
  <si>
    <t>D4/6  9am</t>
  </si>
  <si>
    <t>D 4/6  1pm</t>
  </si>
  <si>
    <t>D 4/7  9am</t>
  </si>
  <si>
    <t>D 4/7 1 pm</t>
  </si>
  <si>
    <t>Scratch 6-games</t>
  </si>
  <si>
    <t>6 game hdcp</t>
  </si>
  <si>
    <t>All Events total</t>
  </si>
  <si>
    <t>S 4/6 9am</t>
  </si>
  <si>
    <t>S 4/7 9 am</t>
  </si>
  <si>
    <t>MEN</t>
  </si>
  <si>
    <t>WOMEN</t>
  </si>
  <si>
    <t>MEN-ALL MEN RANKED</t>
  </si>
  <si>
    <t>WOMEN BY DIVISION</t>
  </si>
  <si>
    <t>ALL WOMEN RANKED</t>
  </si>
  <si>
    <t>MEN BY DIVISION</t>
  </si>
  <si>
    <t>SINGLES          MEN</t>
  </si>
  <si>
    <t>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</si>
</sst>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22" fontId="0" fillId="0" borderId="0" xfId="0" applyNumberFormat="1"/>
    <xf numFmtId="0" fontId="2" fillId="0" borderId="1" xfId="0" applyFont="1" applyBorder="1"/>
    <xf numFmtId="0" fontId="2" fillId="5" borderId="1" xfId="0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6" borderId="1" xfId="0" applyFont="1" applyFill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8" borderId="0" xfId="0" applyFont="1" applyFill="1"/>
    <xf numFmtId="0" fontId="2" fillId="8" borderId="0" xfId="0" applyFont="1" applyFill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5" borderId="1" xfId="0" applyFont="1" applyFill="1" applyBorder="1"/>
    <xf numFmtId="0" fontId="6" fillId="4" borderId="1" xfId="0" applyFont="1" applyFill="1" applyBorder="1"/>
    <xf numFmtId="0" fontId="6" fillId="3" borderId="1" xfId="0" applyFont="1" applyFill="1" applyBorder="1"/>
    <xf numFmtId="0" fontId="6" fillId="6" borderId="1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7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ABDAB-1F20-4FC7-BC12-163F836D5919}">
  <sheetPr>
    <pageSetUpPr fitToPage="1"/>
  </sheetPr>
  <dimension ref="A1:V84"/>
  <sheetViews>
    <sheetView tabSelected="1" workbookViewId="0">
      <selection activeCell="P26" sqref="P26"/>
    </sheetView>
  </sheetViews>
  <sheetFormatPr defaultRowHeight="14.4" x14ac:dyDescent="0.3"/>
  <cols>
    <col min="1" max="1" width="21.109375" customWidth="1"/>
    <col min="2" max="2" width="7.5546875" style="2" customWidth="1"/>
    <col min="3" max="9" width="8.88671875" style="2" customWidth="1"/>
    <col min="10" max="10" width="8.88671875" style="2"/>
    <col min="13" max="13" width="23.109375" customWidth="1"/>
  </cols>
  <sheetData>
    <row r="1" spans="1:22" s="1" customFormat="1" ht="18" x14ac:dyDescent="0.35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3"/>
    </row>
    <row r="2" spans="1:22" s="1" customFormat="1" ht="18" x14ac:dyDescent="0.35">
      <c r="A2" s="3" t="s">
        <v>0</v>
      </c>
      <c r="B2" s="4" t="s">
        <v>9</v>
      </c>
      <c r="C2" s="4" t="s">
        <v>4</v>
      </c>
      <c r="D2" s="4" t="s">
        <v>5</v>
      </c>
      <c r="E2" s="4" t="s">
        <v>1</v>
      </c>
      <c r="F2" s="4" t="s">
        <v>2</v>
      </c>
      <c r="G2" s="4" t="s">
        <v>3</v>
      </c>
      <c r="H2" s="4" t="s">
        <v>6</v>
      </c>
      <c r="I2" s="4" t="s">
        <v>7</v>
      </c>
      <c r="J2" s="4" t="s">
        <v>8</v>
      </c>
      <c r="K2" s="3" t="s">
        <v>56</v>
      </c>
      <c r="M2" s="3" t="s">
        <v>0</v>
      </c>
      <c r="N2" s="4" t="s">
        <v>9</v>
      </c>
      <c r="O2" s="4" t="s">
        <v>4</v>
      </c>
      <c r="P2" s="4" t="s">
        <v>5</v>
      </c>
      <c r="Q2" s="4" t="s">
        <v>1</v>
      </c>
      <c r="R2" s="4" t="s">
        <v>2</v>
      </c>
      <c r="S2" s="4" t="s">
        <v>3</v>
      </c>
      <c r="T2" s="4" t="s">
        <v>6</v>
      </c>
      <c r="U2" s="4" t="s">
        <v>7</v>
      </c>
      <c r="V2" s="4" t="s">
        <v>8</v>
      </c>
    </row>
    <row r="3" spans="1:22" s="1" customFormat="1" ht="18" x14ac:dyDescent="0.35">
      <c r="A3" s="19" t="s">
        <v>135</v>
      </c>
      <c r="B3" s="20"/>
      <c r="C3" s="4"/>
      <c r="D3" s="4"/>
      <c r="E3" s="4"/>
      <c r="F3" s="4"/>
      <c r="G3" s="4"/>
      <c r="H3" s="4"/>
      <c r="I3" s="4"/>
      <c r="J3" s="4"/>
      <c r="K3" s="3"/>
      <c r="M3" s="3" t="s">
        <v>136</v>
      </c>
      <c r="N3" s="4"/>
      <c r="O3" s="4"/>
      <c r="P3" s="4"/>
      <c r="Q3" s="4"/>
      <c r="R3" s="4"/>
      <c r="S3" s="4"/>
      <c r="T3" s="4"/>
      <c r="U3" s="4"/>
      <c r="V3" s="4"/>
    </row>
    <row r="4" spans="1:22" ht="18" x14ac:dyDescent="0.35">
      <c r="A4" s="5" t="s">
        <v>63</v>
      </c>
      <c r="B4" s="6" t="s">
        <v>33</v>
      </c>
      <c r="C4" s="6">
        <v>50</v>
      </c>
      <c r="D4" s="6">
        <v>125</v>
      </c>
      <c r="E4" s="6">
        <v>131</v>
      </c>
      <c r="F4" s="6">
        <v>117</v>
      </c>
      <c r="G4" s="6">
        <v>123</v>
      </c>
      <c r="H4" s="6">
        <f>SUM( E4,F4,G4)</f>
        <v>371</v>
      </c>
      <c r="I4" s="6">
        <f>SUM(235-D4)*3</f>
        <v>330</v>
      </c>
      <c r="J4" s="6">
        <f>SUM(H4,I4)</f>
        <v>701</v>
      </c>
      <c r="K4" s="5" t="s">
        <v>61</v>
      </c>
      <c r="M4" s="5" t="s">
        <v>88</v>
      </c>
      <c r="N4" s="6" t="s">
        <v>33</v>
      </c>
      <c r="O4" s="6">
        <v>69</v>
      </c>
      <c r="P4" s="6">
        <v>149</v>
      </c>
      <c r="Q4" s="6">
        <v>180</v>
      </c>
      <c r="R4" s="6">
        <v>176</v>
      </c>
      <c r="S4" s="6">
        <v>213</v>
      </c>
      <c r="T4" s="6">
        <f t="shared" ref="T4:T23" si="0">SUM( Q4,R4,S4)</f>
        <v>569</v>
      </c>
      <c r="U4" s="6">
        <f t="shared" ref="U4:U23" si="1">SUM(235-P4)*3</f>
        <v>258</v>
      </c>
      <c r="V4" s="6">
        <f t="shared" ref="V4:V23" si="2">SUM(T4,U4)</f>
        <v>827</v>
      </c>
    </row>
    <row r="5" spans="1:22" ht="18" x14ac:dyDescent="0.35">
      <c r="A5" s="5" t="s">
        <v>101</v>
      </c>
      <c r="B5" s="6" t="s">
        <v>33</v>
      </c>
      <c r="C5" s="6">
        <v>53</v>
      </c>
      <c r="D5" s="6">
        <v>148</v>
      </c>
      <c r="E5" s="6">
        <v>150</v>
      </c>
      <c r="F5" s="6">
        <v>143</v>
      </c>
      <c r="G5" s="6">
        <v>127</v>
      </c>
      <c r="H5" s="6">
        <f>SUM( E5,F5,G5)</f>
        <v>420</v>
      </c>
      <c r="I5" s="6">
        <f>SUM(235-D5)*3</f>
        <v>261</v>
      </c>
      <c r="J5" s="6">
        <f>SUM(H5,I5)</f>
        <v>681</v>
      </c>
      <c r="K5" s="5" t="s">
        <v>61</v>
      </c>
      <c r="M5" s="5" t="s">
        <v>72</v>
      </c>
      <c r="N5" s="6" t="s">
        <v>33</v>
      </c>
      <c r="O5" s="6">
        <v>65</v>
      </c>
      <c r="P5" s="6">
        <v>164</v>
      </c>
      <c r="Q5" s="6">
        <v>181</v>
      </c>
      <c r="R5" s="6">
        <v>210</v>
      </c>
      <c r="S5" s="6">
        <v>183</v>
      </c>
      <c r="T5" s="6">
        <f t="shared" si="0"/>
        <v>574</v>
      </c>
      <c r="U5" s="6">
        <f t="shared" si="1"/>
        <v>213</v>
      </c>
      <c r="V5" s="6">
        <f t="shared" si="2"/>
        <v>787</v>
      </c>
    </row>
    <row r="6" spans="1:22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5"/>
      <c r="M6" s="5" t="s">
        <v>65</v>
      </c>
      <c r="N6" s="6" t="s">
        <v>33</v>
      </c>
      <c r="O6" s="6">
        <v>64</v>
      </c>
      <c r="P6" s="6">
        <v>167</v>
      </c>
      <c r="Q6" s="6">
        <v>189</v>
      </c>
      <c r="R6" s="6">
        <v>172</v>
      </c>
      <c r="S6" s="6">
        <v>202</v>
      </c>
      <c r="T6" s="6">
        <f t="shared" si="0"/>
        <v>563</v>
      </c>
      <c r="U6" s="6">
        <f t="shared" si="1"/>
        <v>204</v>
      </c>
      <c r="V6" s="6">
        <f t="shared" si="2"/>
        <v>767</v>
      </c>
    </row>
    <row r="7" spans="1:22" ht="18" x14ac:dyDescent="0.35">
      <c r="A7" s="5" t="s">
        <v>32</v>
      </c>
      <c r="B7" s="6" t="s">
        <v>33</v>
      </c>
      <c r="C7" s="6">
        <v>57</v>
      </c>
      <c r="D7" s="6">
        <v>161</v>
      </c>
      <c r="E7" s="6">
        <v>149</v>
      </c>
      <c r="F7" s="6">
        <v>186</v>
      </c>
      <c r="G7" s="6">
        <v>168</v>
      </c>
      <c r="H7" s="6">
        <f>SUM( E7,F7,G7)</f>
        <v>503</v>
      </c>
      <c r="I7" s="6">
        <f>SUM(235-D7)*3</f>
        <v>222</v>
      </c>
      <c r="J7" s="6">
        <f>SUM(H7,I7)</f>
        <v>725</v>
      </c>
      <c r="K7" s="5" t="s">
        <v>55</v>
      </c>
      <c r="M7" s="5" t="s">
        <v>18</v>
      </c>
      <c r="N7" s="6" t="s">
        <v>33</v>
      </c>
      <c r="O7" s="6">
        <v>68</v>
      </c>
      <c r="P7" s="6">
        <v>145</v>
      </c>
      <c r="Q7" s="6">
        <v>135</v>
      </c>
      <c r="R7" s="6">
        <v>139</v>
      </c>
      <c r="S7" s="6">
        <v>202</v>
      </c>
      <c r="T7" s="6">
        <f t="shared" si="0"/>
        <v>476</v>
      </c>
      <c r="U7" s="6">
        <f t="shared" si="1"/>
        <v>270</v>
      </c>
      <c r="V7" s="6">
        <f t="shared" si="2"/>
        <v>746</v>
      </c>
    </row>
    <row r="8" spans="1:22" ht="18" x14ac:dyDescent="0.35">
      <c r="A8" s="5" t="s">
        <v>94</v>
      </c>
      <c r="B8" s="6" t="s">
        <v>33</v>
      </c>
      <c r="C8" s="6">
        <v>58</v>
      </c>
      <c r="D8" s="6">
        <v>197</v>
      </c>
      <c r="E8" s="6">
        <v>195</v>
      </c>
      <c r="F8" s="6">
        <v>171</v>
      </c>
      <c r="G8" s="6">
        <v>164</v>
      </c>
      <c r="H8" s="6">
        <f>SUM( E8,F8,G8)</f>
        <v>530</v>
      </c>
      <c r="I8" s="6">
        <f>SUM(235-D8)*3</f>
        <v>114</v>
      </c>
      <c r="J8" s="6">
        <f>SUM(H8,I8)</f>
        <v>644</v>
      </c>
      <c r="K8" s="5" t="s">
        <v>55</v>
      </c>
      <c r="M8" s="5" t="s">
        <v>78</v>
      </c>
      <c r="N8" s="6" t="s">
        <v>33</v>
      </c>
      <c r="O8" s="6">
        <v>77</v>
      </c>
      <c r="P8" s="6">
        <v>159</v>
      </c>
      <c r="Q8" s="6">
        <v>196</v>
      </c>
      <c r="R8" s="6">
        <v>176</v>
      </c>
      <c r="S8" s="6">
        <v>146</v>
      </c>
      <c r="T8" s="6">
        <f t="shared" si="0"/>
        <v>518</v>
      </c>
      <c r="U8" s="6">
        <f t="shared" si="1"/>
        <v>228</v>
      </c>
      <c r="V8" s="6">
        <f t="shared" si="2"/>
        <v>746</v>
      </c>
    </row>
    <row r="9" spans="1:22" ht="18" x14ac:dyDescent="0.35">
      <c r="A9" s="5"/>
      <c r="B9" s="6"/>
      <c r="C9" s="6"/>
      <c r="D9" s="6"/>
      <c r="E9" s="6"/>
      <c r="F9" s="6"/>
      <c r="G9" s="6"/>
      <c r="H9" s="6"/>
      <c r="I9" s="6"/>
      <c r="J9" s="6"/>
      <c r="K9" s="5"/>
      <c r="M9" s="5" t="s">
        <v>35</v>
      </c>
      <c r="N9" s="6" t="s">
        <v>33</v>
      </c>
      <c r="O9" s="6">
        <v>61</v>
      </c>
      <c r="P9" s="6">
        <v>167</v>
      </c>
      <c r="Q9" s="6">
        <v>181</v>
      </c>
      <c r="R9" s="6">
        <v>180</v>
      </c>
      <c r="S9" s="6">
        <v>171</v>
      </c>
      <c r="T9" s="6">
        <f t="shared" si="0"/>
        <v>532</v>
      </c>
      <c r="U9" s="6">
        <f t="shared" si="1"/>
        <v>204</v>
      </c>
      <c r="V9" s="6">
        <f t="shared" si="2"/>
        <v>736</v>
      </c>
    </row>
    <row r="10" spans="1:22" ht="18" x14ac:dyDescent="0.35">
      <c r="A10" s="5" t="s">
        <v>65</v>
      </c>
      <c r="B10" s="6" t="s">
        <v>33</v>
      </c>
      <c r="C10" s="6">
        <v>64</v>
      </c>
      <c r="D10" s="6">
        <v>167</v>
      </c>
      <c r="E10" s="6">
        <v>189</v>
      </c>
      <c r="F10" s="6">
        <v>172</v>
      </c>
      <c r="G10" s="6">
        <v>202</v>
      </c>
      <c r="H10" s="6">
        <f t="shared" ref="H10:H15" si="3">SUM( E10,F10,G10)</f>
        <v>563</v>
      </c>
      <c r="I10" s="6">
        <f t="shared" ref="I10:I15" si="4">SUM(235-D10)*3</f>
        <v>204</v>
      </c>
      <c r="J10" s="6">
        <f t="shared" ref="J10:J15" si="5">SUM(H10,I10)</f>
        <v>767</v>
      </c>
      <c r="K10" s="5" t="s">
        <v>57</v>
      </c>
      <c r="M10" s="5" t="s">
        <v>19</v>
      </c>
      <c r="N10" s="6" t="s">
        <v>33</v>
      </c>
      <c r="O10" s="6">
        <v>74</v>
      </c>
      <c r="P10" s="6">
        <v>153</v>
      </c>
      <c r="Q10" s="6">
        <v>167</v>
      </c>
      <c r="R10" s="6">
        <v>150</v>
      </c>
      <c r="S10" s="6">
        <v>170</v>
      </c>
      <c r="T10" s="6">
        <f t="shared" si="0"/>
        <v>487</v>
      </c>
      <c r="U10" s="6">
        <f t="shared" si="1"/>
        <v>246</v>
      </c>
      <c r="V10" s="6">
        <f t="shared" si="2"/>
        <v>733</v>
      </c>
    </row>
    <row r="11" spans="1:22" ht="18" x14ac:dyDescent="0.35">
      <c r="A11" s="5" t="s">
        <v>35</v>
      </c>
      <c r="B11" s="6" t="s">
        <v>33</v>
      </c>
      <c r="C11" s="6">
        <v>61</v>
      </c>
      <c r="D11" s="6">
        <v>167</v>
      </c>
      <c r="E11" s="6">
        <v>181</v>
      </c>
      <c r="F11" s="6">
        <v>180</v>
      </c>
      <c r="G11" s="6">
        <v>171</v>
      </c>
      <c r="H11" s="6">
        <f t="shared" si="3"/>
        <v>532</v>
      </c>
      <c r="I11" s="6">
        <f t="shared" si="4"/>
        <v>204</v>
      </c>
      <c r="J11" s="6">
        <f t="shared" si="5"/>
        <v>736</v>
      </c>
      <c r="K11" s="5" t="s">
        <v>57</v>
      </c>
      <c r="M11" s="5" t="s">
        <v>32</v>
      </c>
      <c r="N11" s="6" t="s">
        <v>33</v>
      </c>
      <c r="O11" s="6">
        <v>57</v>
      </c>
      <c r="P11" s="6">
        <v>161</v>
      </c>
      <c r="Q11" s="6">
        <v>149</v>
      </c>
      <c r="R11" s="6">
        <v>186</v>
      </c>
      <c r="S11" s="6">
        <v>168</v>
      </c>
      <c r="T11" s="6">
        <f t="shared" si="0"/>
        <v>503</v>
      </c>
      <c r="U11" s="6">
        <f t="shared" si="1"/>
        <v>222</v>
      </c>
      <c r="V11" s="6">
        <f t="shared" si="2"/>
        <v>725</v>
      </c>
    </row>
    <row r="12" spans="1:22" ht="18" x14ac:dyDescent="0.35">
      <c r="A12" s="5" t="s">
        <v>86</v>
      </c>
      <c r="B12" s="6" t="s">
        <v>33</v>
      </c>
      <c r="C12" s="6">
        <v>63</v>
      </c>
      <c r="D12" s="6">
        <v>187</v>
      </c>
      <c r="E12" s="6">
        <v>183</v>
      </c>
      <c r="F12" s="6">
        <v>201</v>
      </c>
      <c r="G12" s="6">
        <v>170</v>
      </c>
      <c r="H12" s="6">
        <f t="shared" si="3"/>
        <v>554</v>
      </c>
      <c r="I12" s="6">
        <f t="shared" si="4"/>
        <v>144</v>
      </c>
      <c r="J12" s="6">
        <f t="shared" si="5"/>
        <v>698</v>
      </c>
      <c r="K12" s="5" t="s">
        <v>57</v>
      </c>
      <c r="M12" s="5" t="s">
        <v>71</v>
      </c>
      <c r="N12" s="6" t="s">
        <v>33</v>
      </c>
      <c r="O12" s="6">
        <v>68</v>
      </c>
      <c r="P12" s="6">
        <v>162</v>
      </c>
      <c r="Q12" s="6">
        <v>179</v>
      </c>
      <c r="R12" s="6">
        <v>154</v>
      </c>
      <c r="S12" s="6">
        <v>166</v>
      </c>
      <c r="T12" s="6">
        <f t="shared" si="0"/>
        <v>499</v>
      </c>
      <c r="U12" s="6">
        <f t="shared" si="1"/>
        <v>219</v>
      </c>
      <c r="V12" s="6">
        <f t="shared" si="2"/>
        <v>718</v>
      </c>
    </row>
    <row r="13" spans="1:22" ht="18" x14ac:dyDescent="0.35">
      <c r="A13" s="5" t="s">
        <v>89</v>
      </c>
      <c r="B13" s="6" t="s">
        <v>33</v>
      </c>
      <c r="C13" s="6">
        <v>64</v>
      </c>
      <c r="D13" s="6">
        <v>155</v>
      </c>
      <c r="E13" s="6">
        <v>136</v>
      </c>
      <c r="F13" s="6">
        <v>166</v>
      </c>
      <c r="G13" s="6">
        <v>145</v>
      </c>
      <c r="H13" s="6">
        <f t="shared" si="3"/>
        <v>447</v>
      </c>
      <c r="I13" s="6">
        <f t="shared" si="4"/>
        <v>240</v>
      </c>
      <c r="J13" s="6">
        <f t="shared" si="5"/>
        <v>687</v>
      </c>
      <c r="K13" s="5" t="s">
        <v>57</v>
      </c>
      <c r="M13" s="5" t="s">
        <v>85</v>
      </c>
      <c r="N13" s="6" t="s">
        <v>33</v>
      </c>
      <c r="O13" s="6">
        <v>81</v>
      </c>
      <c r="P13" s="6">
        <v>153</v>
      </c>
      <c r="Q13" s="6">
        <v>156</v>
      </c>
      <c r="R13" s="6">
        <v>139</v>
      </c>
      <c r="S13" s="6">
        <v>174</v>
      </c>
      <c r="T13" s="6">
        <f t="shared" si="0"/>
        <v>469</v>
      </c>
      <c r="U13" s="6">
        <f t="shared" si="1"/>
        <v>246</v>
      </c>
      <c r="V13" s="6">
        <f t="shared" si="2"/>
        <v>715</v>
      </c>
    </row>
    <row r="14" spans="1:22" ht="18" x14ac:dyDescent="0.35">
      <c r="A14" s="5" t="s">
        <v>34</v>
      </c>
      <c r="B14" s="6" t="s">
        <v>33</v>
      </c>
      <c r="C14" s="6">
        <v>64</v>
      </c>
      <c r="D14" s="6">
        <v>173</v>
      </c>
      <c r="E14" s="6">
        <v>176</v>
      </c>
      <c r="F14" s="6">
        <v>139</v>
      </c>
      <c r="G14" s="6">
        <v>166</v>
      </c>
      <c r="H14" s="6">
        <f t="shared" si="3"/>
        <v>481</v>
      </c>
      <c r="I14" s="6">
        <f t="shared" si="4"/>
        <v>186</v>
      </c>
      <c r="J14" s="6">
        <f t="shared" si="5"/>
        <v>667</v>
      </c>
      <c r="K14" s="5" t="s">
        <v>57</v>
      </c>
      <c r="M14" s="5" t="s">
        <v>63</v>
      </c>
      <c r="N14" s="6" t="s">
        <v>33</v>
      </c>
      <c r="O14" s="6">
        <v>50</v>
      </c>
      <c r="P14" s="6">
        <v>125</v>
      </c>
      <c r="Q14" s="6">
        <v>131</v>
      </c>
      <c r="R14" s="6">
        <v>117</v>
      </c>
      <c r="S14" s="6">
        <v>123</v>
      </c>
      <c r="T14" s="6">
        <f t="shared" si="0"/>
        <v>371</v>
      </c>
      <c r="U14" s="6">
        <f t="shared" si="1"/>
        <v>330</v>
      </c>
      <c r="V14" s="6">
        <f t="shared" si="2"/>
        <v>701</v>
      </c>
    </row>
    <row r="15" spans="1:22" ht="18" x14ac:dyDescent="0.35">
      <c r="A15" s="5" t="s">
        <v>95</v>
      </c>
      <c r="B15" s="6" t="s">
        <v>33</v>
      </c>
      <c r="C15" s="6">
        <v>63</v>
      </c>
      <c r="D15" s="6">
        <v>176</v>
      </c>
      <c r="E15" s="6">
        <v>177</v>
      </c>
      <c r="F15" s="6">
        <v>101</v>
      </c>
      <c r="G15" s="6">
        <v>161</v>
      </c>
      <c r="H15" s="6">
        <f t="shared" si="3"/>
        <v>439</v>
      </c>
      <c r="I15" s="6">
        <f t="shared" si="4"/>
        <v>177</v>
      </c>
      <c r="J15" s="6">
        <f t="shared" si="5"/>
        <v>616</v>
      </c>
      <c r="K15" s="5" t="s">
        <v>57</v>
      </c>
      <c r="M15" s="5" t="s">
        <v>40</v>
      </c>
      <c r="N15" s="6" t="s">
        <v>33</v>
      </c>
      <c r="O15" s="6">
        <v>67</v>
      </c>
      <c r="P15" s="6">
        <v>157</v>
      </c>
      <c r="Q15" s="6">
        <v>156</v>
      </c>
      <c r="R15" s="6">
        <v>166</v>
      </c>
      <c r="S15" s="6">
        <v>143</v>
      </c>
      <c r="T15" s="6">
        <f t="shared" si="0"/>
        <v>465</v>
      </c>
      <c r="U15" s="6">
        <f t="shared" si="1"/>
        <v>234</v>
      </c>
      <c r="V15" s="6">
        <f t="shared" si="2"/>
        <v>699</v>
      </c>
    </row>
    <row r="16" spans="1:22" ht="18" x14ac:dyDescent="0.35">
      <c r="A16" s="5"/>
      <c r="B16" s="6"/>
      <c r="C16" s="6"/>
      <c r="D16" s="6"/>
      <c r="E16" s="6"/>
      <c r="F16" s="6"/>
      <c r="G16" s="6"/>
      <c r="H16" s="6"/>
      <c r="I16" s="6"/>
      <c r="J16" s="6"/>
      <c r="K16" s="5"/>
      <c r="M16" s="5" t="s">
        <v>86</v>
      </c>
      <c r="N16" s="6" t="s">
        <v>33</v>
      </c>
      <c r="O16" s="6">
        <v>63</v>
      </c>
      <c r="P16" s="6">
        <v>187</v>
      </c>
      <c r="Q16" s="6">
        <v>183</v>
      </c>
      <c r="R16" s="6">
        <v>201</v>
      </c>
      <c r="S16" s="6">
        <v>170</v>
      </c>
      <c r="T16" s="6">
        <f t="shared" si="0"/>
        <v>554</v>
      </c>
      <c r="U16" s="6">
        <f t="shared" si="1"/>
        <v>144</v>
      </c>
      <c r="V16" s="6">
        <f t="shared" si="2"/>
        <v>698</v>
      </c>
    </row>
    <row r="17" spans="1:22" ht="18" x14ac:dyDescent="0.35">
      <c r="A17" s="5" t="s">
        <v>88</v>
      </c>
      <c r="B17" s="6" t="s">
        <v>33</v>
      </c>
      <c r="C17" s="6">
        <v>69</v>
      </c>
      <c r="D17" s="6">
        <v>149</v>
      </c>
      <c r="E17" s="6">
        <v>180</v>
      </c>
      <c r="F17" s="6">
        <v>176</v>
      </c>
      <c r="G17" s="6">
        <v>213</v>
      </c>
      <c r="H17" s="6">
        <f>SUM( E17,F17,G17)</f>
        <v>569</v>
      </c>
      <c r="I17" s="6">
        <f>SUM(235-D17)*3</f>
        <v>258</v>
      </c>
      <c r="J17" s="6">
        <f>SUM(H17,I17)</f>
        <v>827</v>
      </c>
      <c r="K17" s="5" t="s">
        <v>58</v>
      </c>
      <c r="M17" s="5" t="s">
        <v>89</v>
      </c>
      <c r="N17" s="6" t="s">
        <v>33</v>
      </c>
      <c r="O17" s="6">
        <v>64</v>
      </c>
      <c r="P17" s="6">
        <v>155</v>
      </c>
      <c r="Q17" s="6">
        <v>136</v>
      </c>
      <c r="R17" s="6">
        <v>166</v>
      </c>
      <c r="S17" s="6">
        <v>145</v>
      </c>
      <c r="T17" s="6">
        <f t="shared" si="0"/>
        <v>447</v>
      </c>
      <c r="U17" s="6">
        <f t="shared" si="1"/>
        <v>240</v>
      </c>
      <c r="V17" s="6">
        <f t="shared" si="2"/>
        <v>687</v>
      </c>
    </row>
    <row r="18" spans="1:22" ht="18" x14ac:dyDescent="0.35">
      <c r="A18" s="5" t="s">
        <v>72</v>
      </c>
      <c r="B18" s="6" t="s">
        <v>33</v>
      </c>
      <c r="C18" s="6">
        <v>65</v>
      </c>
      <c r="D18" s="6">
        <v>164</v>
      </c>
      <c r="E18" s="6">
        <v>181</v>
      </c>
      <c r="F18" s="6">
        <v>210</v>
      </c>
      <c r="G18" s="6">
        <v>183</v>
      </c>
      <c r="H18" s="6">
        <f>SUM( E18,F18,G18)</f>
        <v>574</v>
      </c>
      <c r="I18" s="6">
        <f>SUM(235-D18)*3</f>
        <v>213</v>
      </c>
      <c r="J18" s="6">
        <f>SUM(H18,I18)</f>
        <v>787</v>
      </c>
      <c r="K18" s="5" t="s">
        <v>58</v>
      </c>
      <c r="M18" s="5" t="s">
        <v>102</v>
      </c>
      <c r="N18" s="6" t="s">
        <v>33</v>
      </c>
      <c r="O18" s="6">
        <v>53</v>
      </c>
      <c r="P18" s="6">
        <v>148</v>
      </c>
      <c r="Q18" s="6">
        <v>150</v>
      </c>
      <c r="R18" s="6">
        <v>143</v>
      </c>
      <c r="S18" s="6">
        <v>127</v>
      </c>
      <c r="T18" s="6">
        <f t="shared" si="0"/>
        <v>420</v>
      </c>
      <c r="U18" s="6">
        <f t="shared" si="1"/>
        <v>261</v>
      </c>
      <c r="V18" s="6">
        <f t="shared" si="2"/>
        <v>681</v>
      </c>
    </row>
    <row r="19" spans="1:22" ht="18" x14ac:dyDescent="0.35">
      <c r="A19" s="5" t="s">
        <v>18</v>
      </c>
      <c r="B19" s="6" t="s">
        <v>33</v>
      </c>
      <c r="C19" s="6">
        <v>68</v>
      </c>
      <c r="D19" s="6">
        <v>145</v>
      </c>
      <c r="E19" s="6">
        <v>135</v>
      </c>
      <c r="F19" s="6">
        <v>139</v>
      </c>
      <c r="G19" s="6">
        <v>202</v>
      </c>
      <c r="H19" s="6">
        <f>SUM( E19,F19,G19)</f>
        <v>476</v>
      </c>
      <c r="I19" s="6">
        <f>SUM(235-D19)*3</f>
        <v>270</v>
      </c>
      <c r="J19" s="6">
        <f>SUM(H19,I19)</f>
        <v>746</v>
      </c>
      <c r="K19" s="5" t="s">
        <v>58</v>
      </c>
      <c r="M19" s="5" t="s">
        <v>50</v>
      </c>
      <c r="N19" s="6" t="s">
        <v>33</v>
      </c>
      <c r="O19" s="6">
        <v>77</v>
      </c>
      <c r="P19" s="6">
        <v>152</v>
      </c>
      <c r="Q19" s="6">
        <v>154</v>
      </c>
      <c r="R19" s="6">
        <v>150</v>
      </c>
      <c r="S19" s="6">
        <v>127</v>
      </c>
      <c r="T19" s="6">
        <f t="shared" si="0"/>
        <v>431</v>
      </c>
      <c r="U19" s="6">
        <f t="shared" si="1"/>
        <v>249</v>
      </c>
      <c r="V19" s="6">
        <f t="shared" si="2"/>
        <v>680</v>
      </c>
    </row>
    <row r="20" spans="1:22" ht="18" x14ac:dyDescent="0.35">
      <c r="A20" s="5" t="s">
        <v>71</v>
      </c>
      <c r="B20" s="6" t="s">
        <v>33</v>
      </c>
      <c r="C20" s="6">
        <v>68</v>
      </c>
      <c r="D20" s="6">
        <v>162</v>
      </c>
      <c r="E20" s="6">
        <v>179</v>
      </c>
      <c r="F20" s="6">
        <v>154</v>
      </c>
      <c r="G20" s="6">
        <v>166</v>
      </c>
      <c r="H20" s="6">
        <f>SUM( E20,F20,G20)</f>
        <v>499</v>
      </c>
      <c r="I20" s="6">
        <f>SUM(235-D20)*3</f>
        <v>219</v>
      </c>
      <c r="J20" s="6">
        <f>SUM(H20,I20)</f>
        <v>718</v>
      </c>
      <c r="K20" s="5" t="s">
        <v>58</v>
      </c>
      <c r="M20" s="5" t="s">
        <v>51</v>
      </c>
      <c r="N20" s="6" t="s">
        <v>33</v>
      </c>
      <c r="O20" s="6">
        <v>80</v>
      </c>
      <c r="P20" s="6">
        <v>146</v>
      </c>
      <c r="Q20" s="6">
        <v>127</v>
      </c>
      <c r="R20" s="6">
        <v>125</v>
      </c>
      <c r="S20" s="6">
        <v>156</v>
      </c>
      <c r="T20" s="6">
        <f t="shared" si="0"/>
        <v>408</v>
      </c>
      <c r="U20" s="6">
        <f t="shared" si="1"/>
        <v>267</v>
      </c>
      <c r="V20" s="6">
        <f t="shared" si="2"/>
        <v>675</v>
      </c>
    </row>
    <row r="21" spans="1:22" ht="18" x14ac:dyDescent="0.35">
      <c r="A21" s="5" t="s">
        <v>40</v>
      </c>
      <c r="B21" s="6" t="s">
        <v>33</v>
      </c>
      <c r="C21" s="6">
        <v>67</v>
      </c>
      <c r="D21" s="6">
        <v>157</v>
      </c>
      <c r="E21" s="6">
        <v>156</v>
      </c>
      <c r="F21" s="6">
        <v>166</v>
      </c>
      <c r="G21" s="6">
        <v>143</v>
      </c>
      <c r="H21" s="6">
        <f>SUM( E21,F21,G21)</f>
        <v>465</v>
      </c>
      <c r="I21" s="6">
        <f>SUM(235-D21)*3</f>
        <v>234</v>
      </c>
      <c r="J21" s="6">
        <f>SUM(H21,I21)</f>
        <v>699</v>
      </c>
      <c r="K21" s="5" t="s">
        <v>58</v>
      </c>
      <c r="M21" s="5" t="s">
        <v>34</v>
      </c>
      <c r="N21" s="6" t="s">
        <v>33</v>
      </c>
      <c r="O21" s="6">
        <v>64</v>
      </c>
      <c r="P21" s="6">
        <v>173</v>
      </c>
      <c r="Q21" s="6">
        <v>176</v>
      </c>
      <c r="R21" s="6">
        <v>139</v>
      </c>
      <c r="S21" s="6">
        <v>166</v>
      </c>
      <c r="T21" s="6">
        <f t="shared" si="0"/>
        <v>481</v>
      </c>
      <c r="U21" s="6">
        <f t="shared" si="1"/>
        <v>186</v>
      </c>
      <c r="V21" s="6">
        <f t="shared" si="2"/>
        <v>667</v>
      </c>
    </row>
    <row r="22" spans="1:22" ht="18" x14ac:dyDescent="0.35">
      <c r="A22" s="5"/>
      <c r="B22" s="6"/>
      <c r="C22" s="6"/>
      <c r="D22" s="6"/>
      <c r="E22" s="6"/>
      <c r="F22" s="6"/>
      <c r="G22" s="6"/>
      <c r="H22" s="6"/>
      <c r="I22" s="6"/>
      <c r="J22" s="6"/>
      <c r="K22" s="5"/>
      <c r="M22" s="5" t="s">
        <v>94</v>
      </c>
      <c r="N22" s="6" t="s">
        <v>33</v>
      </c>
      <c r="O22" s="6">
        <v>58</v>
      </c>
      <c r="P22" s="6">
        <v>197</v>
      </c>
      <c r="Q22" s="6">
        <v>195</v>
      </c>
      <c r="R22" s="6">
        <v>171</v>
      </c>
      <c r="S22" s="6">
        <v>164</v>
      </c>
      <c r="T22" s="6">
        <f t="shared" si="0"/>
        <v>530</v>
      </c>
      <c r="U22" s="6">
        <f t="shared" si="1"/>
        <v>114</v>
      </c>
      <c r="V22" s="6">
        <f t="shared" si="2"/>
        <v>644</v>
      </c>
    </row>
    <row r="23" spans="1:22" ht="18" x14ac:dyDescent="0.35">
      <c r="A23" s="5" t="s">
        <v>19</v>
      </c>
      <c r="B23" s="6" t="s">
        <v>33</v>
      </c>
      <c r="C23" s="6">
        <v>74</v>
      </c>
      <c r="D23" s="6">
        <v>153</v>
      </c>
      <c r="E23" s="6">
        <v>167</v>
      </c>
      <c r="F23" s="6">
        <v>150</v>
      </c>
      <c r="G23" s="6">
        <v>170</v>
      </c>
      <c r="H23" s="6">
        <f>SUM( E23,F23,G23)</f>
        <v>487</v>
      </c>
      <c r="I23" s="6">
        <f>SUM(235-D23)*3</f>
        <v>246</v>
      </c>
      <c r="J23" s="6">
        <f>SUM(H23,I23)</f>
        <v>733</v>
      </c>
      <c r="K23" s="5" t="s">
        <v>62</v>
      </c>
      <c r="M23" s="5" t="s">
        <v>95</v>
      </c>
      <c r="N23" s="6" t="s">
        <v>33</v>
      </c>
      <c r="O23" s="6">
        <v>63</v>
      </c>
      <c r="P23" s="6">
        <v>176</v>
      </c>
      <c r="Q23" s="6">
        <v>177</v>
      </c>
      <c r="R23" s="6">
        <v>101</v>
      </c>
      <c r="S23" s="6">
        <v>161</v>
      </c>
      <c r="T23" s="6">
        <f t="shared" si="0"/>
        <v>439</v>
      </c>
      <c r="U23" s="6">
        <f t="shared" si="1"/>
        <v>177</v>
      </c>
      <c r="V23" s="6">
        <f t="shared" si="2"/>
        <v>616</v>
      </c>
    </row>
    <row r="24" spans="1:22" ht="18" x14ac:dyDescent="0.35">
      <c r="A24" s="5"/>
      <c r="B24" s="6"/>
      <c r="C24" s="6"/>
      <c r="D24" s="6"/>
      <c r="E24" s="6"/>
      <c r="F24" s="6"/>
      <c r="G24" s="6"/>
      <c r="H24" s="6"/>
      <c r="I24" s="6"/>
      <c r="J24" s="6"/>
      <c r="K24" s="5"/>
      <c r="M24" s="5"/>
      <c r="N24" s="6"/>
      <c r="O24" s="6"/>
      <c r="P24" s="6"/>
      <c r="Q24" s="6"/>
      <c r="R24" s="6"/>
      <c r="S24" s="6"/>
      <c r="T24" s="6"/>
      <c r="U24" s="6"/>
      <c r="V24" s="6"/>
    </row>
    <row r="25" spans="1:22" ht="18" x14ac:dyDescent="0.35">
      <c r="A25" s="5" t="s">
        <v>78</v>
      </c>
      <c r="B25" s="6" t="s">
        <v>33</v>
      </c>
      <c r="C25" s="6">
        <v>77</v>
      </c>
      <c r="D25" s="6">
        <v>159</v>
      </c>
      <c r="E25" s="6">
        <v>196</v>
      </c>
      <c r="F25" s="6">
        <v>176</v>
      </c>
      <c r="G25" s="6">
        <v>146</v>
      </c>
      <c r="H25" s="6">
        <f>SUM( E25,F25,G25)</f>
        <v>518</v>
      </c>
      <c r="I25" s="6">
        <f>SUM(235-D25)*3</f>
        <v>228</v>
      </c>
      <c r="J25" s="6">
        <f>SUM(H25,I25)</f>
        <v>746</v>
      </c>
      <c r="K25" s="5" t="s">
        <v>59</v>
      </c>
      <c r="M25" s="5"/>
      <c r="N25" s="6"/>
      <c r="O25" s="6"/>
      <c r="P25" s="6"/>
      <c r="Q25" s="6"/>
      <c r="R25" s="6"/>
      <c r="S25" s="6"/>
      <c r="T25" s="6"/>
      <c r="U25" s="6"/>
      <c r="V25" s="6"/>
    </row>
    <row r="26" spans="1:22" ht="18" x14ac:dyDescent="0.35">
      <c r="A26" s="5" t="s">
        <v>85</v>
      </c>
      <c r="B26" s="6" t="s">
        <v>33</v>
      </c>
      <c r="C26" s="6">
        <v>81</v>
      </c>
      <c r="D26" s="6">
        <v>153</v>
      </c>
      <c r="E26" s="6">
        <v>156</v>
      </c>
      <c r="F26" s="6">
        <v>139</v>
      </c>
      <c r="G26" s="6">
        <v>174</v>
      </c>
      <c r="H26" s="6">
        <f>SUM( E26,F26,G26)</f>
        <v>469</v>
      </c>
      <c r="I26" s="6">
        <f>SUM(235-D26)*3</f>
        <v>246</v>
      </c>
      <c r="J26" s="6">
        <f>SUM(H26,I26)</f>
        <v>715</v>
      </c>
      <c r="K26" s="5" t="s">
        <v>59</v>
      </c>
      <c r="M26" s="5"/>
      <c r="N26" s="6"/>
      <c r="O26" s="6"/>
      <c r="P26" s="6"/>
      <c r="Q26" s="6"/>
      <c r="R26" s="6"/>
      <c r="S26" s="6"/>
      <c r="T26" s="6"/>
      <c r="U26" s="6"/>
      <c r="V26" s="6"/>
    </row>
    <row r="27" spans="1:22" ht="18" x14ac:dyDescent="0.35">
      <c r="A27" s="5" t="s">
        <v>50</v>
      </c>
      <c r="B27" s="6" t="s">
        <v>33</v>
      </c>
      <c r="C27" s="6">
        <v>77</v>
      </c>
      <c r="D27" s="6">
        <v>152</v>
      </c>
      <c r="E27" s="6">
        <v>154</v>
      </c>
      <c r="F27" s="6">
        <v>150</v>
      </c>
      <c r="G27" s="6">
        <v>127</v>
      </c>
      <c r="H27" s="6">
        <f>SUM( E27,F27,G27)</f>
        <v>431</v>
      </c>
      <c r="I27" s="6">
        <f>SUM(235-D27)*3</f>
        <v>249</v>
      </c>
      <c r="J27" s="6">
        <f>SUM(H27,I27)</f>
        <v>680</v>
      </c>
      <c r="K27" s="5" t="s">
        <v>59</v>
      </c>
      <c r="M27" s="5"/>
      <c r="N27" s="6"/>
      <c r="O27" s="6"/>
      <c r="P27" s="6"/>
      <c r="Q27" s="6"/>
      <c r="R27" s="6"/>
      <c r="S27" s="6"/>
      <c r="T27" s="6"/>
      <c r="U27" s="6"/>
      <c r="V27" s="6"/>
    </row>
    <row r="28" spans="1:22" ht="18" x14ac:dyDescent="0.35">
      <c r="A28" s="5" t="s">
        <v>51</v>
      </c>
      <c r="B28" s="6" t="s">
        <v>33</v>
      </c>
      <c r="C28" s="6">
        <v>80</v>
      </c>
      <c r="D28" s="6">
        <v>146</v>
      </c>
      <c r="E28" s="6">
        <v>127</v>
      </c>
      <c r="F28" s="6">
        <v>125</v>
      </c>
      <c r="G28" s="6">
        <v>156</v>
      </c>
      <c r="H28" s="6">
        <f>SUM( E28,F28,G28)</f>
        <v>408</v>
      </c>
      <c r="I28" s="6">
        <f>SUM(235-D28)*3</f>
        <v>267</v>
      </c>
      <c r="J28" s="6">
        <f>SUM(H28,I28)</f>
        <v>675</v>
      </c>
      <c r="K28" s="5" t="s">
        <v>59</v>
      </c>
      <c r="M28" s="5"/>
      <c r="N28" s="6"/>
      <c r="O28" s="6"/>
      <c r="P28" s="6"/>
      <c r="Q28" s="6"/>
      <c r="R28" s="6"/>
      <c r="S28" s="6"/>
      <c r="T28" s="6"/>
      <c r="U28" s="6"/>
      <c r="V28" s="6"/>
    </row>
    <row r="29" spans="1:22" ht="18" x14ac:dyDescent="0.35">
      <c r="A29" s="5"/>
      <c r="B29" s="6"/>
      <c r="C29" s="6"/>
      <c r="D29" s="6"/>
      <c r="E29" s="6"/>
      <c r="F29" s="6"/>
      <c r="G29" s="6"/>
      <c r="H29" s="6"/>
      <c r="I29" s="6"/>
      <c r="J29" s="6"/>
      <c r="K29" s="5"/>
      <c r="M29" s="5"/>
      <c r="N29" s="6"/>
      <c r="O29" s="6"/>
      <c r="P29" s="6"/>
      <c r="Q29" s="6"/>
      <c r="R29" s="6"/>
      <c r="S29" s="6"/>
      <c r="T29" s="6"/>
      <c r="U29" s="6"/>
      <c r="V29" s="6"/>
    </row>
    <row r="30" spans="1:22" ht="18" x14ac:dyDescent="0.35">
      <c r="A30" s="5"/>
      <c r="B30" s="6"/>
      <c r="C30" s="6"/>
      <c r="D30" s="6"/>
      <c r="E30" s="6"/>
      <c r="F30" s="6"/>
      <c r="G30" s="6"/>
      <c r="H30" s="6"/>
      <c r="I30" s="6"/>
      <c r="J30" s="6"/>
      <c r="K30" s="5"/>
    </row>
    <row r="31" spans="1:22" s="1" customFormat="1" ht="18" x14ac:dyDescent="0.35">
      <c r="A31" s="19" t="s">
        <v>138</v>
      </c>
      <c r="B31" s="20" t="s">
        <v>137</v>
      </c>
      <c r="C31" s="20"/>
      <c r="D31" s="6"/>
      <c r="E31" s="6"/>
      <c r="F31" s="6"/>
      <c r="G31" s="6"/>
      <c r="H31" s="6"/>
      <c r="I31" s="6"/>
      <c r="J31" s="6"/>
      <c r="K31" s="5"/>
      <c r="M31" t="s">
        <v>134</v>
      </c>
      <c r="N31"/>
      <c r="O31"/>
      <c r="P31"/>
      <c r="Q31"/>
      <c r="R31"/>
      <c r="S31"/>
      <c r="T31"/>
      <c r="U31"/>
      <c r="V31"/>
    </row>
    <row r="32" spans="1:22" ht="18" x14ac:dyDescent="0.35">
      <c r="A32" s="3" t="s">
        <v>0</v>
      </c>
      <c r="B32" s="4" t="s">
        <v>9</v>
      </c>
      <c r="C32" s="4" t="s">
        <v>4</v>
      </c>
      <c r="D32" s="4" t="s">
        <v>5</v>
      </c>
      <c r="E32" s="4" t="s">
        <v>1</v>
      </c>
      <c r="F32" s="4" t="s">
        <v>2</v>
      </c>
      <c r="G32" s="4" t="s">
        <v>3</v>
      </c>
      <c r="H32" s="4" t="s">
        <v>6</v>
      </c>
      <c r="I32" s="4" t="s">
        <v>7</v>
      </c>
      <c r="J32" s="4" t="s">
        <v>8</v>
      </c>
      <c r="K32" s="3" t="s">
        <v>56</v>
      </c>
      <c r="M32" s="3" t="s">
        <v>0</v>
      </c>
      <c r="N32" s="4" t="s">
        <v>9</v>
      </c>
      <c r="O32" s="4" t="s">
        <v>4</v>
      </c>
      <c r="P32" s="4" t="s">
        <v>5</v>
      </c>
      <c r="Q32" s="4" t="s">
        <v>1</v>
      </c>
      <c r="R32" s="4" t="s">
        <v>2</v>
      </c>
      <c r="S32" s="4" t="s">
        <v>3</v>
      </c>
      <c r="T32" s="4" t="s">
        <v>6</v>
      </c>
      <c r="U32" s="4" t="s">
        <v>7</v>
      </c>
      <c r="V32" s="4" t="s">
        <v>8</v>
      </c>
    </row>
    <row r="33" spans="1:22" ht="18" x14ac:dyDescent="0.35">
      <c r="A33" s="5" t="s">
        <v>31</v>
      </c>
      <c r="B33" s="6" t="s">
        <v>30</v>
      </c>
      <c r="C33" s="6">
        <v>50</v>
      </c>
      <c r="D33" s="6">
        <v>195</v>
      </c>
      <c r="E33" s="6">
        <v>218</v>
      </c>
      <c r="F33" s="6">
        <v>193</v>
      </c>
      <c r="G33" s="6">
        <v>211</v>
      </c>
      <c r="H33" s="6">
        <f>SUM( E33,F33,G33)</f>
        <v>622</v>
      </c>
      <c r="I33" s="6">
        <f>SUM(235-D33)*3</f>
        <v>120</v>
      </c>
      <c r="J33" s="6">
        <f>SUM(H33,I33)</f>
        <v>742</v>
      </c>
      <c r="K33" s="5" t="s">
        <v>61</v>
      </c>
      <c r="M33" s="5" t="s">
        <v>67</v>
      </c>
      <c r="N33" s="6" t="s">
        <v>30</v>
      </c>
      <c r="O33" s="6">
        <v>64</v>
      </c>
      <c r="P33" s="6">
        <v>177</v>
      </c>
      <c r="Q33" s="6">
        <v>236</v>
      </c>
      <c r="R33" s="6">
        <v>268</v>
      </c>
      <c r="S33" s="6">
        <v>205</v>
      </c>
      <c r="T33" s="6">
        <f t="shared" ref="T33:T78" si="6">SUM( Q33,R33,S33)</f>
        <v>709</v>
      </c>
      <c r="U33" s="6">
        <f t="shared" ref="U33:U78" si="7">SUM(235-P33)*3</f>
        <v>174</v>
      </c>
      <c r="V33" s="6">
        <f t="shared" ref="V33:V78" si="8">SUM(T33,U33)</f>
        <v>883</v>
      </c>
    </row>
    <row r="34" spans="1:22" ht="18" x14ac:dyDescent="0.35">
      <c r="A34" s="5" t="s">
        <v>77</v>
      </c>
      <c r="B34" s="6" t="s">
        <v>30</v>
      </c>
      <c r="C34" s="6">
        <v>53</v>
      </c>
      <c r="D34" s="6">
        <v>214</v>
      </c>
      <c r="E34" s="6">
        <v>171</v>
      </c>
      <c r="F34" s="6">
        <v>194</v>
      </c>
      <c r="G34" s="6">
        <v>259</v>
      </c>
      <c r="H34" s="6">
        <f>SUM( E34,F34,G34)</f>
        <v>624</v>
      </c>
      <c r="I34" s="6">
        <f>SUM(235-D34)*3</f>
        <v>63</v>
      </c>
      <c r="J34" s="6">
        <f>SUM(H34,I34)</f>
        <v>687</v>
      </c>
      <c r="K34" s="5" t="s">
        <v>61</v>
      </c>
      <c r="M34" s="5" t="s">
        <v>70</v>
      </c>
      <c r="N34" s="6" t="s">
        <v>30</v>
      </c>
      <c r="O34" s="6">
        <v>69</v>
      </c>
      <c r="P34" s="6">
        <v>182</v>
      </c>
      <c r="Q34" s="6">
        <v>224</v>
      </c>
      <c r="R34" s="6">
        <v>246</v>
      </c>
      <c r="S34" s="6">
        <v>220</v>
      </c>
      <c r="T34" s="6">
        <f t="shared" si="6"/>
        <v>690</v>
      </c>
      <c r="U34" s="6">
        <f t="shared" si="7"/>
        <v>159</v>
      </c>
      <c r="V34" s="6">
        <f t="shared" si="8"/>
        <v>849</v>
      </c>
    </row>
    <row r="35" spans="1:22" ht="18" x14ac:dyDescent="0.35">
      <c r="A35" s="5" t="s">
        <v>29</v>
      </c>
      <c r="B35" s="6" t="s">
        <v>30</v>
      </c>
      <c r="C35" s="6">
        <v>50</v>
      </c>
      <c r="D35" s="6">
        <v>204</v>
      </c>
      <c r="E35" s="6">
        <v>235</v>
      </c>
      <c r="F35" s="6">
        <v>189</v>
      </c>
      <c r="G35" s="6">
        <v>148</v>
      </c>
      <c r="H35" s="6">
        <f>SUM( E35,F35,G35)</f>
        <v>572</v>
      </c>
      <c r="I35" s="6">
        <f>SUM(235-D35)*3</f>
        <v>93</v>
      </c>
      <c r="J35" s="6">
        <f>SUM(H35,I35)</f>
        <v>665</v>
      </c>
      <c r="K35" s="5" t="s">
        <v>61</v>
      </c>
      <c r="M35" s="5" t="s">
        <v>76</v>
      </c>
      <c r="N35" s="6" t="s">
        <v>30</v>
      </c>
      <c r="O35" s="6">
        <v>65</v>
      </c>
      <c r="P35" s="6">
        <v>189</v>
      </c>
      <c r="Q35" s="6">
        <v>182</v>
      </c>
      <c r="R35" s="6">
        <v>233</v>
      </c>
      <c r="S35" s="6">
        <v>234</v>
      </c>
      <c r="T35" s="6">
        <f t="shared" si="6"/>
        <v>649</v>
      </c>
      <c r="U35" s="6">
        <f t="shared" si="7"/>
        <v>138</v>
      </c>
      <c r="V35" s="6">
        <f t="shared" si="8"/>
        <v>787</v>
      </c>
    </row>
    <row r="36" spans="1:22" ht="18" x14ac:dyDescent="0.35">
      <c r="A36" s="5"/>
      <c r="B36" s="6"/>
      <c r="C36" s="6"/>
      <c r="D36" s="6"/>
      <c r="E36" s="6"/>
      <c r="F36" s="6"/>
      <c r="G36" s="6"/>
      <c r="H36" s="6"/>
      <c r="I36" s="6"/>
      <c r="J36" s="6"/>
      <c r="K36" s="5"/>
      <c r="M36" s="5" t="s">
        <v>106</v>
      </c>
      <c r="N36" s="6" t="s">
        <v>30</v>
      </c>
      <c r="O36" s="6">
        <v>55</v>
      </c>
      <c r="P36" s="6">
        <v>191</v>
      </c>
      <c r="Q36" s="6">
        <v>208</v>
      </c>
      <c r="R36" s="6">
        <v>242</v>
      </c>
      <c r="S36" s="6">
        <v>187</v>
      </c>
      <c r="T36" s="6">
        <f t="shared" si="6"/>
        <v>637</v>
      </c>
      <c r="U36" s="6">
        <f t="shared" si="7"/>
        <v>132</v>
      </c>
      <c r="V36" s="6">
        <f t="shared" si="8"/>
        <v>769</v>
      </c>
    </row>
    <row r="37" spans="1:22" ht="18" x14ac:dyDescent="0.35">
      <c r="A37" s="5" t="s">
        <v>106</v>
      </c>
      <c r="B37" s="6" t="s">
        <v>30</v>
      </c>
      <c r="C37" s="6">
        <v>55</v>
      </c>
      <c r="D37" s="6">
        <v>191</v>
      </c>
      <c r="E37" s="6">
        <v>208</v>
      </c>
      <c r="F37" s="6">
        <v>242</v>
      </c>
      <c r="G37" s="6">
        <v>187</v>
      </c>
      <c r="H37" s="6">
        <f>SUM( E37,F37,G37)</f>
        <v>637</v>
      </c>
      <c r="I37" s="6">
        <f>SUM(235-D37)*3</f>
        <v>132</v>
      </c>
      <c r="J37" s="6">
        <f>SUM(H37,I37)</f>
        <v>769</v>
      </c>
      <c r="K37" s="5" t="s">
        <v>55</v>
      </c>
      <c r="M37" s="5" t="s">
        <v>23</v>
      </c>
      <c r="N37" s="6" t="s">
        <v>30</v>
      </c>
      <c r="O37" s="6">
        <v>67</v>
      </c>
      <c r="P37" s="6">
        <v>178</v>
      </c>
      <c r="Q37" s="6">
        <v>230</v>
      </c>
      <c r="R37" s="6">
        <v>188</v>
      </c>
      <c r="S37" s="6">
        <v>170</v>
      </c>
      <c r="T37" s="6">
        <f t="shared" si="6"/>
        <v>588</v>
      </c>
      <c r="U37" s="6">
        <f t="shared" si="7"/>
        <v>171</v>
      </c>
      <c r="V37" s="6">
        <f t="shared" si="8"/>
        <v>759</v>
      </c>
    </row>
    <row r="38" spans="1:22" ht="18" x14ac:dyDescent="0.35">
      <c r="A38" s="5" t="s">
        <v>108</v>
      </c>
      <c r="B38" s="6" t="s">
        <v>30</v>
      </c>
      <c r="C38" s="6">
        <v>57</v>
      </c>
      <c r="D38" s="6">
        <v>148</v>
      </c>
      <c r="E38" s="6">
        <v>152</v>
      </c>
      <c r="F38" s="6">
        <v>147</v>
      </c>
      <c r="G38" s="6">
        <v>167</v>
      </c>
      <c r="H38" s="6">
        <f>SUM( E38,F38,G38)</f>
        <v>466</v>
      </c>
      <c r="I38" s="6">
        <f>SUM(235-D38)*3</f>
        <v>261</v>
      </c>
      <c r="J38" s="6">
        <f>SUM(H38,I38)</f>
        <v>727</v>
      </c>
      <c r="K38" s="5" t="s">
        <v>55</v>
      </c>
      <c r="M38" s="5" t="s">
        <v>24</v>
      </c>
      <c r="N38" s="6" t="s">
        <v>30</v>
      </c>
      <c r="O38" s="6">
        <v>65</v>
      </c>
      <c r="P38" s="6">
        <v>196</v>
      </c>
      <c r="Q38" s="6">
        <v>159</v>
      </c>
      <c r="R38" s="6">
        <v>248</v>
      </c>
      <c r="S38" s="6">
        <v>235</v>
      </c>
      <c r="T38" s="6">
        <f t="shared" si="6"/>
        <v>642</v>
      </c>
      <c r="U38" s="6">
        <f t="shared" si="7"/>
        <v>117</v>
      </c>
      <c r="V38" s="6">
        <f t="shared" si="8"/>
        <v>759</v>
      </c>
    </row>
    <row r="39" spans="1:22" ht="18" x14ac:dyDescent="0.35">
      <c r="A39" s="5" t="s">
        <v>104</v>
      </c>
      <c r="B39" s="6" t="s">
        <v>30</v>
      </c>
      <c r="C39" s="6">
        <v>56</v>
      </c>
      <c r="D39" s="6">
        <v>204</v>
      </c>
      <c r="E39" s="6">
        <v>159</v>
      </c>
      <c r="F39" s="6">
        <v>188</v>
      </c>
      <c r="G39" s="6">
        <v>234</v>
      </c>
      <c r="H39" s="6">
        <f>SUM( E39,F39,G39)</f>
        <v>581</v>
      </c>
      <c r="I39" s="6">
        <f>SUM(235-D39)*3</f>
        <v>93</v>
      </c>
      <c r="J39" s="6">
        <f>SUM(H39,I39)</f>
        <v>674</v>
      </c>
      <c r="K39" s="5" t="s">
        <v>55</v>
      </c>
      <c r="M39" s="5" t="s">
        <v>73</v>
      </c>
      <c r="N39" s="6" t="s">
        <v>30</v>
      </c>
      <c r="O39" s="6">
        <v>72</v>
      </c>
      <c r="P39" s="6">
        <v>211</v>
      </c>
      <c r="Q39" s="6">
        <v>225</v>
      </c>
      <c r="R39" s="6">
        <v>223</v>
      </c>
      <c r="S39" s="6">
        <v>238</v>
      </c>
      <c r="T39" s="6">
        <f t="shared" si="6"/>
        <v>686</v>
      </c>
      <c r="U39" s="6">
        <f t="shared" si="7"/>
        <v>72</v>
      </c>
      <c r="V39" s="6">
        <f t="shared" si="8"/>
        <v>758</v>
      </c>
    </row>
    <row r="40" spans="1:22" ht="18" x14ac:dyDescent="0.35">
      <c r="A40" s="5"/>
      <c r="B40" s="6"/>
      <c r="C40" s="6"/>
      <c r="D40" s="6"/>
      <c r="E40" s="6"/>
      <c r="F40" s="6"/>
      <c r="G40" s="6"/>
      <c r="H40" s="6"/>
      <c r="I40" s="6"/>
      <c r="J40" s="6"/>
      <c r="K40" s="5"/>
      <c r="M40" s="5" t="s">
        <v>92</v>
      </c>
      <c r="N40" s="6" t="s">
        <v>30</v>
      </c>
      <c r="O40" s="6">
        <v>72</v>
      </c>
      <c r="P40" s="6">
        <v>185</v>
      </c>
      <c r="Q40" s="6">
        <v>165</v>
      </c>
      <c r="R40" s="6">
        <v>225</v>
      </c>
      <c r="S40" s="6">
        <v>206</v>
      </c>
      <c r="T40" s="6">
        <f t="shared" si="6"/>
        <v>596</v>
      </c>
      <c r="U40" s="6">
        <f t="shared" si="7"/>
        <v>150</v>
      </c>
      <c r="V40" s="6">
        <f t="shared" si="8"/>
        <v>746</v>
      </c>
    </row>
    <row r="41" spans="1:22" ht="18" x14ac:dyDescent="0.35">
      <c r="A41" s="5" t="s">
        <v>67</v>
      </c>
      <c r="B41" s="6" t="s">
        <v>30</v>
      </c>
      <c r="C41" s="6">
        <v>64</v>
      </c>
      <c r="D41" s="6">
        <v>177</v>
      </c>
      <c r="E41" s="6">
        <v>236</v>
      </c>
      <c r="F41" s="6">
        <v>268</v>
      </c>
      <c r="G41" s="6">
        <v>205</v>
      </c>
      <c r="H41" s="6">
        <f t="shared" ref="H41:H48" si="9">SUM( E41,F41,G41)</f>
        <v>709</v>
      </c>
      <c r="I41" s="6">
        <f t="shared" ref="I41:I48" si="10">SUM(235-D41)*3</f>
        <v>174</v>
      </c>
      <c r="J41" s="6">
        <f t="shared" ref="J41:J48" si="11">SUM(H41,I41)</f>
        <v>883</v>
      </c>
      <c r="K41" s="5" t="s">
        <v>57</v>
      </c>
      <c r="M41" s="5" t="s">
        <v>31</v>
      </c>
      <c r="N41" s="6" t="s">
        <v>30</v>
      </c>
      <c r="O41" s="6">
        <v>50</v>
      </c>
      <c r="P41" s="6">
        <v>195</v>
      </c>
      <c r="Q41" s="6">
        <v>218</v>
      </c>
      <c r="R41" s="6">
        <v>193</v>
      </c>
      <c r="S41" s="6">
        <v>211</v>
      </c>
      <c r="T41" s="6">
        <f t="shared" si="6"/>
        <v>622</v>
      </c>
      <c r="U41" s="6">
        <f t="shared" si="7"/>
        <v>120</v>
      </c>
      <c r="V41" s="6">
        <f t="shared" si="8"/>
        <v>742</v>
      </c>
    </row>
    <row r="42" spans="1:22" ht="18" x14ac:dyDescent="0.35">
      <c r="A42" s="5" t="s">
        <v>90</v>
      </c>
      <c r="B42" s="6" t="s">
        <v>30</v>
      </c>
      <c r="C42" s="6">
        <v>64</v>
      </c>
      <c r="D42" s="6">
        <v>200</v>
      </c>
      <c r="E42" s="6">
        <v>146</v>
      </c>
      <c r="F42" s="6">
        <v>222</v>
      </c>
      <c r="G42" s="6">
        <v>268</v>
      </c>
      <c r="H42" s="6">
        <f t="shared" si="9"/>
        <v>636</v>
      </c>
      <c r="I42" s="6">
        <f t="shared" si="10"/>
        <v>105</v>
      </c>
      <c r="J42" s="6">
        <f t="shared" si="11"/>
        <v>741</v>
      </c>
      <c r="K42" s="5" t="s">
        <v>57</v>
      </c>
      <c r="M42" s="5" t="s">
        <v>38</v>
      </c>
      <c r="N42" s="6" t="s">
        <v>30</v>
      </c>
      <c r="O42" s="6">
        <v>68</v>
      </c>
      <c r="P42" s="6">
        <v>181</v>
      </c>
      <c r="Q42" s="6">
        <v>168</v>
      </c>
      <c r="R42" s="6">
        <v>212</v>
      </c>
      <c r="S42" s="6">
        <v>200</v>
      </c>
      <c r="T42" s="6">
        <f t="shared" si="6"/>
        <v>580</v>
      </c>
      <c r="U42" s="6">
        <f t="shared" si="7"/>
        <v>162</v>
      </c>
      <c r="V42" s="6">
        <f t="shared" si="8"/>
        <v>742</v>
      </c>
    </row>
    <row r="43" spans="1:22" ht="18" x14ac:dyDescent="0.35">
      <c r="A43" s="5" t="s">
        <v>99</v>
      </c>
      <c r="B43" s="6" t="s">
        <v>30</v>
      </c>
      <c r="C43" s="6">
        <v>60</v>
      </c>
      <c r="D43" s="6">
        <v>185</v>
      </c>
      <c r="E43" s="6">
        <v>203</v>
      </c>
      <c r="F43" s="6">
        <v>200</v>
      </c>
      <c r="G43" s="6">
        <v>173</v>
      </c>
      <c r="H43" s="6">
        <f t="shared" si="9"/>
        <v>576</v>
      </c>
      <c r="I43" s="6">
        <f t="shared" si="10"/>
        <v>150</v>
      </c>
      <c r="J43" s="6">
        <f t="shared" si="11"/>
        <v>726</v>
      </c>
      <c r="K43" s="5" t="s">
        <v>57</v>
      </c>
      <c r="M43" s="5" t="s">
        <v>90</v>
      </c>
      <c r="N43" s="6" t="s">
        <v>30</v>
      </c>
      <c r="O43" s="6">
        <v>64</v>
      </c>
      <c r="P43" s="6">
        <v>200</v>
      </c>
      <c r="Q43" s="6">
        <v>146</v>
      </c>
      <c r="R43" s="6">
        <v>222</v>
      </c>
      <c r="S43" s="6">
        <v>268</v>
      </c>
      <c r="T43" s="6">
        <f t="shared" si="6"/>
        <v>636</v>
      </c>
      <c r="U43" s="6">
        <f t="shared" si="7"/>
        <v>105</v>
      </c>
      <c r="V43" s="6">
        <f t="shared" si="8"/>
        <v>741</v>
      </c>
    </row>
    <row r="44" spans="1:22" ht="18" x14ac:dyDescent="0.35">
      <c r="A44" s="5" t="s">
        <v>66</v>
      </c>
      <c r="B44" s="6" t="s">
        <v>30</v>
      </c>
      <c r="C44" s="6">
        <v>64</v>
      </c>
      <c r="D44" s="6">
        <v>196</v>
      </c>
      <c r="E44" s="6">
        <v>202</v>
      </c>
      <c r="F44" s="6">
        <v>204</v>
      </c>
      <c r="G44" s="6">
        <v>194</v>
      </c>
      <c r="H44" s="6">
        <f t="shared" si="9"/>
        <v>600</v>
      </c>
      <c r="I44" s="6">
        <f t="shared" si="10"/>
        <v>117</v>
      </c>
      <c r="J44" s="6">
        <f t="shared" si="11"/>
        <v>717</v>
      </c>
      <c r="K44" s="5" t="s">
        <v>57</v>
      </c>
      <c r="M44" s="5" t="s">
        <v>41</v>
      </c>
      <c r="N44" s="6" t="s">
        <v>30</v>
      </c>
      <c r="O44" s="6">
        <v>68</v>
      </c>
      <c r="P44" s="6">
        <v>187</v>
      </c>
      <c r="Q44" s="6">
        <v>192</v>
      </c>
      <c r="R44" s="6">
        <v>187</v>
      </c>
      <c r="S44" s="6">
        <v>213</v>
      </c>
      <c r="T44" s="6">
        <f t="shared" si="6"/>
        <v>592</v>
      </c>
      <c r="U44" s="6">
        <f t="shared" si="7"/>
        <v>144</v>
      </c>
      <c r="V44" s="6">
        <f t="shared" si="8"/>
        <v>736</v>
      </c>
    </row>
    <row r="45" spans="1:22" ht="18" x14ac:dyDescent="0.35">
      <c r="A45" s="5" t="s">
        <v>64</v>
      </c>
      <c r="B45" s="6" t="s">
        <v>30</v>
      </c>
      <c r="C45" s="6">
        <v>62</v>
      </c>
      <c r="D45" s="6">
        <v>219</v>
      </c>
      <c r="E45" s="6">
        <v>212</v>
      </c>
      <c r="F45" s="6">
        <v>248</v>
      </c>
      <c r="G45" s="6">
        <v>206</v>
      </c>
      <c r="H45" s="6">
        <f t="shared" si="9"/>
        <v>666</v>
      </c>
      <c r="I45" s="6">
        <f t="shared" si="10"/>
        <v>48</v>
      </c>
      <c r="J45" s="6">
        <f t="shared" si="11"/>
        <v>714</v>
      </c>
      <c r="K45" s="5" t="s">
        <v>57</v>
      </c>
      <c r="M45" s="5" t="s">
        <v>45</v>
      </c>
      <c r="N45" s="6" t="s">
        <v>30</v>
      </c>
      <c r="O45" s="6">
        <v>73</v>
      </c>
      <c r="P45" s="6">
        <v>180</v>
      </c>
      <c r="Q45" s="6">
        <v>178</v>
      </c>
      <c r="R45" s="6">
        <v>223</v>
      </c>
      <c r="S45" s="6">
        <v>165</v>
      </c>
      <c r="T45" s="6">
        <f t="shared" si="6"/>
        <v>566</v>
      </c>
      <c r="U45" s="6">
        <f t="shared" si="7"/>
        <v>165</v>
      </c>
      <c r="V45" s="6">
        <f t="shared" si="8"/>
        <v>731</v>
      </c>
    </row>
    <row r="46" spans="1:22" ht="18" x14ac:dyDescent="0.35">
      <c r="A46" s="5" t="s">
        <v>107</v>
      </c>
      <c r="B46" s="6" t="s">
        <v>30</v>
      </c>
      <c r="C46" s="6">
        <v>60</v>
      </c>
      <c r="D46" s="6">
        <v>204</v>
      </c>
      <c r="E46" s="6">
        <v>211</v>
      </c>
      <c r="F46" s="6">
        <v>201</v>
      </c>
      <c r="G46" s="6">
        <v>200</v>
      </c>
      <c r="H46" s="6">
        <f t="shared" si="9"/>
        <v>612</v>
      </c>
      <c r="I46" s="6">
        <f t="shared" si="10"/>
        <v>93</v>
      </c>
      <c r="J46" s="6">
        <f t="shared" si="11"/>
        <v>705</v>
      </c>
      <c r="K46" s="5" t="s">
        <v>57</v>
      </c>
      <c r="M46" s="5" t="s">
        <v>108</v>
      </c>
      <c r="N46" s="6" t="s">
        <v>30</v>
      </c>
      <c r="O46" s="6">
        <v>57</v>
      </c>
      <c r="P46" s="6">
        <v>148</v>
      </c>
      <c r="Q46" s="6">
        <v>152</v>
      </c>
      <c r="R46" s="6">
        <v>147</v>
      </c>
      <c r="S46" s="6">
        <v>167</v>
      </c>
      <c r="T46" s="6">
        <f t="shared" si="6"/>
        <v>466</v>
      </c>
      <c r="U46" s="6">
        <f t="shared" si="7"/>
        <v>261</v>
      </c>
      <c r="V46" s="6">
        <f t="shared" si="8"/>
        <v>727</v>
      </c>
    </row>
    <row r="47" spans="1:22" ht="18" x14ac:dyDescent="0.35">
      <c r="A47" s="5" t="s">
        <v>68</v>
      </c>
      <c r="B47" s="6" t="s">
        <v>30</v>
      </c>
      <c r="C47" s="6">
        <v>60</v>
      </c>
      <c r="D47" s="6">
        <v>187</v>
      </c>
      <c r="E47" s="6">
        <v>150</v>
      </c>
      <c r="F47" s="6">
        <v>212</v>
      </c>
      <c r="G47" s="6">
        <v>193</v>
      </c>
      <c r="H47" s="6">
        <f t="shared" si="9"/>
        <v>555</v>
      </c>
      <c r="I47" s="6">
        <f t="shared" si="10"/>
        <v>144</v>
      </c>
      <c r="J47" s="6">
        <f t="shared" si="11"/>
        <v>699</v>
      </c>
      <c r="K47" s="5" t="s">
        <v>57</v>
      </c>
      <c r="M47" s="5" t="s">
        <v>99</v>
      </c>
      <c r="N47" s="6" t="s">
        <v>30</v>
      </c>
      <c r="O47" s="6">
        <v>60</v>
      </c>
      <c r="P47" s="6">
        <v>185</v>
      </c>
      <c r="Q47" s="6">
        <v>203</v>
      </c>
      <c r="R47" s="6">
        <v>200</v>
      </c>
      <c r="S47" s="6">
        <v>173</v>
      </c>
      <c r="T47" s="6">
        <f t="shared" si="6"/>
        <v>576</v>
      </c>
      <c r="U47" s="6">
        <f t="shared" si="7"/>
        <v>150</v>
      </c>
      <c r="V47" s="6">
        <f t="shared" si="8"/>
        <v>726</v>
      </c>
    </row>
    <row r="48" spans="1:22" ht="18" x14ac:dyDescent="0.35">
      <c r="A48" s="5" t="s">
        <v>98</v>
      </c>
      <c r="B48" s="6" t="s">
        <v>30</v>
      </c>
      <c r="C48" s="6">
        <v>62</v>
      </c>
      <c r="D48" s="6">
        <v>215</v>
      </c>
      <c r="E48" s="6">
        <v>169</v>
      </c>
      <c r="F48" s="6">
        <v>237</v>
      </c>
      <c r="G48" s="6">
        <v>215</v>
      </c>
      <c r="H48" s="6">
        <f t="shared" si="9"/>
        <v>621</v>
      </c>
      <c r="I48" s="6">
        <f t="shared" si="10"/>
        <v>60</v>
      </c>
      <c r="J48" s="6">
        <f t="shared" si="11"/>
        <v>681</v>
      </c>
      <c r="K48" s="5" t="s">
        <v>57</v>
      </c>
      <c r="M48" s="5" t="s">
        <v>14</v>
      </c>
      <c r="N48" s="6" t="s">
        <v>30</v>
      </c>
      <c r="O48" s="6">
        <v>76</v>
      </c>
      <c r="P48" s="6">
        <v>185</v>
      </c>
      <c r="Q48" s="6">
        <v>157</v>
      </c>
      <c r="R48" s="6">
        <v>189</v>
      </c>
      <c r="S48" s="6">
        <v>224</v>
      </c>
      <c r="T48" s="6">
        <f t="shared" si="6"/>
        <v>570</v>
      </c>
      <c r="U48" s="6">
        <f t="shared" si="7"/>
        <v>150</v>
      </c>
      <c r="V48" s="6">
        <f t="shared" si="8"/>
        <v>720</v>
      </c>
    </row>
    <row r="49" spans="1:22" ht="18" x14ac:dyDescent="0.35">
      <c r="A49" s="5" t="s">
        <v>48</v>
      </c>
      <c r="B49" s="6" t="s">
        <v>30</v>
      </c>
      <c r="C49" s="6">
        <v>64</v>
      </c>
      <c r="D49" s="6">
        <v>197</v>
      </c>
      <c r="E49" s="6">
        <v>187</v>
      </c>
      <c r="F49" s="6">
        <v>178</v>
      </c>
      <c r="G49" s="6">
        <v>147</v>
      </c>
      <c r="H49" s="6">
        <f>SUM( E49,F49,G49)</f>
        <v>512</v>
      </c>
      <c r="I49" s="6">
        <f>SUM(235-D49)*3</f>
        <v>114</v>
      </c>
      <c r="J49" s="6">
        <f>SUM(H49,I49)</f>
        <v>626</v>
      </c>
      <c r="K49" s="5" t="s">
        <v>57</v>
      </c>
      <c r="M49" s="5" t="s">
        <v>16</v>
      </c>
      <c r="N49" s="6" t="s">
        <v>30</v>
      </c>
      <c r="O49" s="6">
        <v>81</v>
      </c>
      <c r="P49" s="6">
        <v>168</v>
      </c>
      <c r="Q49" s="6">
        <v>169</v>
      </c>
      <c r="R49" s="6">
        <v>159</v>
      </c>
      <c r="S49" s="6">
        <v>190</v>
      </c>
      <c r="T49" s="6">
        <f t="shared" si="6"/>
        <v>518</v>
      </c>
      <c r="U49" s="6">
        <f t="shared" si="7"/>
        <v>201</v>
      </c>
      <c r="V49" s="6">
        <f t="shared" si="8"/>
        <v>719</v>
      </c>
    </row>
    <row r="50" spans="1:22" ht="18" x14ac:dyDescent="0.35">
      <c r="A50" s="5" t="s">
        <v>93</v>
      </c>
      <c r="B50" s="6" t="s">
        <v>30</v>
      </c>
      <c r="C50" s="6">
        <v>61</v>
      </c>
      <c r="D50" s="6">
        <v>185</v>
      </c>
      <c r="E50" s="6">
        <v>133</v>
      </c>
      <c r="F50" s="6">
        <v>139</v>
      </c>
      <c r="G50" s="6">
        <v>178</v>
      </c>
      <c r="H50" s="6">
        <f>SUM( E50,F50,G50)</f>
        <v>450</v>
      </c>
      <c r="I50" s="6">
        <f>SUM(235-D50)*3</f>
        <v>150</v>
      </c>
      <c r="J50" s="6">
        <f>SUM(H50,I50)</f>
        <v>600</v>
      </c>
      <c r="K50" s="5" t="s">
        <v>57</v>
      </c>
      <c r="M50" s="5" t="s">
        <v>66</v>
      </c>
      <c r="N50" s="6" t="s">
        <v>30</v>
      </c>
      <c r="O50" s="6">
        <v>64</v>
      </c>
      <c r="P50" s="6">
        <v>196</v>
      </c>
      <c r="Q50" s="6">
        <v>202</v>
      </c>
      <c r="R50" s="6">
        <v>204</v>
      </c>
      <c r="S50" s="6">
        <v>194</v>
      </c>
      <c r="T50" s="6">
        <f t="shared" si="6"/>
        <v>600</v>
      </c>
      <c r="U50" s="6">
        <f t="shared" si="7"/>
        <v>117</v>
      </c>
      <c r="V50" s="6">
        <f t="shared" si="8"/>
        <v>717</v>
      </c>
    </row>
    <row r="51" spans="1:22" ht="18" x14ac:dyDescent="0.35">
      <c r="A51" s="5"/>
      <c r="B51" s="6"/>
      <c r="C51" s="6"/>
      <c r="D51" s="6"/>
      <c r="E51" s="6"/>
      <c r="F51" s="6"/>
      <c r="G51" s="6"/>
      <c r="H51" s="6"/>
      <c r="I51" s="6"/>
      <c r="J51" s="6"/>
      <c r="K51" s="5"/>
      <c r="M51" s="5" t="s">
        <v>64</v>
      </c>
      <c r="N51" s="6" t="s">
        <v>30</v>
      </c>
      <c r="O51" s="6">
        <v>62</v>
      </c>
      <c r="P51" s="6">
        <v>219</v>
      </c>
      <c r="Q51" s="6">
        <v>212</v>
      </c>
      <c r="R51" s="6">
        <v>248</v>
      </c>
      <c r="S51" s="6">
        <v>206</v>
      </c>
      <c r="T51" s="6">
        <f t="shared" si="6"/>
        <v>666</v>
      </c>
      <c r="U51" s="6">
        <f t="shared" si="7"/>
        <v>48</v>
      </c>
      <c r="V51" s="6">
        <f t="shared" si="8"/>
        <v>714</v>
      </c>
    </row>
    <row r="52" spans="1:22" ht="18" x14ac:dyDescent="0.35">
      <c r="A52" s="5" t="s">
        <v>70</v>
      </c>
      <c r="B52" s="6" t="s">
        <v>30</v>
      </c>
      <c r="C52" s="6">
        <v>69</v>
      </c>
      <c r="D52" s="6">
        <v>182</v>
      </c>
      <c r="E52" s="6">
        <v>224</v>
      </c>
      <c r="F52" s="6">
        <v>246</v>
      </c>
      <c r="G52" s="6">
        <v>220</v>
      </c>
      <c r="H52" s="6">
        <f t="shared" ref="H52:H68" si="12">SUM( E52,F52,G52)</f>
        <v>690</v>
      </c>
      <c r="I52" s="6">
        <f t="shared" ref="I52:I68" si="13">SUM(235-D52)*3</f>
        <v>159</v>
      </c>
      <c r="J52" s="6">
        <f t="shared" ref="J52:J68" si="14">SUM(H52,I52)</f>
        <v>849</v>
      </c>
      <c r="K52" s="5" t="s">
        <v>58</v>
      </c>
      <c r="M52" s="5" t="s">
        <v>107</v>
      </c>
      <c r="N52" s="6" t="s">
        <v>30</v>
      </c>
      <c r="O52" s="6">
        <v>60</v>
      </c>
      <c r="P52" s="6">
        <v>204</v>
      </c>
      <c r="Q52" s="6">
        <v>211</v>
      </c>
      <c r="R52" s="6">
        <v>201</v>
      </c>
      <c r="S52" s="6">
        <v>200</v>
      </c>
      <c r="T52" s="6">
        <f t="shared" si="6"/>
        <v>612</v>
      </c>
      <c r="U52" s="6">
        <f t="shared" si="7"/>
        <v>93</v>
      </c>
      <c r="V52" s="6">
        <f t="shared" si="8"/>
        <v>705</v>
      </c>
    </row>
    <row r="53" spans="1:22" ht="18" x14ac:dyDescent="0.35">
      <c r="A53" s="5" t="s">
        <v>76</v>
      </c>
      <c r="B53" s="6" t="s">
        <v>30</v>
      </c>
      <c r="C53" s="6">
        <v>65</v>
      </c>
      <c r="D53" s="6">
        <v>189</v>
      </c>
      <c r="E53" s="6">
        <v>182</v>
      </c>
      <c r="F53" s="6">
        <v>233</v>
      </c>
      <c r="G53" s="6">
        <v>234</v>
      </c>
      <c r="H53" s="6">
        <f t="shared" si="12"/>
        <v>649</v>
      </c>
      <c r="I53" s="6">
        <f t="shared" si="13"/>
        <v>138</v>
      </c>
      <c r="J53" s="6">
        <f t="shared" si="14"/>
        <v>787</v>
      </c>
      <c r="K53" s="5" t="s">
        <v>58</v>
      </c>
      <c r="M53" s="5" t="s">
        <v>69</v>
      </c>
      <c r="N53" s="6" t="s">
        <v>30</v>
      </c>
      <c r="O53" s="6">
        <v>69</v>
      </c>
      <c r="P53" s="6">
        <v>192</v>
      </c>
      <c r="Q53" s="6">
        <v>160</v>
      </c>
      <c r="R53" s="6">
        <v>207</v>
      </c>
      <c r="S53" s="6">
        <v>204</v>
      </c>
      <c r="T53" s="6">
        <f t="shared" si="6"/>
        <v>571</v>
      </c>
      <c r="U53" s="6">
        <f t="shared" si="7"/>
        <v>129</v>
      </c>
      <c r="V53" s="6">
        <f t="shared" si="8"/>
        <v>700</v>
      </c>
    </row>
    <row r="54" spans="1:22" ht="18" x14ac:dyDescent="0.35">
      <c r="A54" s="5" t="s">
        <v>23</v>
      </c>
      <c r="B54" s="6" t="s">
        <v>30</v>
      </c>
      <c r="C54" s="6">
        <v>67</v>
      </c>
      <c r="D54" s="6">
        <v>178</v>
      </c>
      <c r="E54" s="6">
        <v>230</v>
      </c>
      <c r="F54" s="6">
        <v>188</v>
      </c>
      <c r="G54" s="6">
        <v>170</v>
      </c>
      <c r="H54" s="6">
        <f t="shared" si="12"/>
        <v>588</v>
      </c>
      <c r="I54" s="6">
        <f t="shared" si="13"/>
        <v>171</v>
      </c>
      <c r="J54" s="6">
        <f t="shared" si="14"/>
        <v>759</v>
      </c>
      <c r="K54" s="5" t="s">
        <v>58</v>
      </c>
      <c r="M54" s="5" t="s">
        <v>68</v>
      </c>
      <c r="N54" s="6" t="s">
        <v>30</v>
      </c>
      <c r="O54" s="6">
        <v>60</v>
      </c>
      <c r="P54" s="6">
        <v>187</v>
      </c>
      <c r="Q54" s="6">
        <v>150</v>
      </c>
      <c r="R54" s="6">
        <v>212</v>
      </c>
      <c r="S54" s="6">
        <v>193</v>
      </c>
      <c r="T54" s="6">
        <f t="shared" si="6"/>
        <v>555</v>
      </c>
      <c r="U54" s="6">
        <f t="shared" si="7"/>
        <v>144</v>
      </c>
      <c r="V54" s="6">
        <f t="shared" si="8"/>
        <v>699</v>
      </c>
    </row>
    <row r="55" spans="1:22" ht="18" x14ac:dyDescent="0.35">
      <c r="A55" s="5" t="s">
        <v>24</v>
      </c>
      <c r="B55" s="6" t="s">
        <v>30</v>
      </c>
      <c r="C55" s="6">
        <v>65</v>
      </c>
      <c r="D55" s="6">
        <v>196</v>
      </c>
      <c r="E55" s="6">
        <v>159</v>
      </c>
      <c r="F55" s="6">
        <v>248</v>
      </c>
      <c r="G55" s="6">
        <v>235</v>
      </c>
      <c r="H55" s="6">
        <f t="shared" si="12"/>
        <v>642</v>
      </c>
      <c r="I55" s="6">
        <f t="shared" si="13"/>
        <v>117</v>
      </c>
      <c r="J55" s="6">
        <f t="shared" si="14"/>
        <v>759</v>
      </c>
      <c r="K55" s="5" t="s">
        <v>58</v>
      </c>
      <c r="M55" s="5" t="s">
        <v>17</v>
      </c>
      <c r="N55" s="6" t="s">
        <v>30</v>
      </c>
      <c r="O55" s="6">
        <v>76</v>
      </c>
      <c r="P55" s="6">
        <v>187</v>
      </c>
      <c r="Q55" s="6">
        <v>176</v>
      </c>
      <c r="R55" s="6">
        <v>165</v>
      </c>
      <c r="S55" s="6">
        <v>211</v>
      </c>
      <c r="T55" s="6">
        <f t="shared" si="6"/>
        <v>552</v>
      </c>
      <c r="U55" s="6">
        <f t="shared" si="7"/>
        <v>144</v>
      </c>
      <c r="V55" s="6">
        <f t="shared" si="8"/>
        <v>696</v>
      </c>
    </row>
    <row r="56" spans="1:22" ht="18" x14ac:dyDescent="0.35">
      <c r="A56" s="5" t="s">
        <v>38</v>
      </c>
      <c r="B56" s="6" t="s">
        <v>30</v>
      </c>
      <c r="C56" s="6">
        <v>68</v>
      </c>
      <c r="D56" s="6">
        <v>181</v>
      </c>
      <c r="E56" s="6">
        <v>168</v>
      </c>
      <c r="F56" s="6">
        <v>212</v>
      </c>
      <c r="G56" s="6">
        <v>200</v>
      </c>
      <c r="H56" s="6">
        <f t="shared" si="12"/>
        <v>580</v>
      </c>
      <c r="I56" s="6">
        <f t="shared" si="13"/>
        <v>162</v>
      </c>
      <c r="J56" s="6">
        <f t="shared" si="14"/>
        <v>742</v>
      </c>
      <c r="K56" s="5" t="s">
        <v>58</v>
      </c>
      <c r="M56" s="5" t="s">
        <v>52</v>
      </c>
      <c r="N56" s="6" t="s">
        <v>30</v>
      </c>
      <c r="O56" s="6">
        <v>79</v>
      </c>
      <c r="P56" s="6">
        <v>158</v>
      </c>
      <c r="Q56" s="6">
        <v>160</v>
      </c>
      <c r="R56" s="6">
        <v>160</v>
      </c>
      <c r="S56" s="6">
        <v>141</v>
      </c>
      <c r="T56" s="6">
        <f t="shared" si="6"/>
        <v>461</v>
      </c>
      <c r="U56" s="6">
        <f t="shared" si="7"/>
        <v>231</v>
      </c>
      <c r="V56" s="6">
        <f t="shared" si="8"/>
        <v>692</v>
      </c>
    </row>
    <row r="57" spans="1:22" ht="18" x14ac:dyDescent="0.35">
      <c r="A57" s="5" t="s">
        <v>41</v>
      </c>
      <c r="B57" s="6" t="s">
        <v>30</v>
      </c>
      <c r="C57" s="6">
        <v>68</v>
      </c>
      <c r="D57" s="6">
        <v>187</v>
      </c>
      <c r="E57" s="6">
        <v>192</v>
      </c>
      <c r="F57" s="6">
        <v>187</v>
      </c>
      <c r="G57" s="6">
        <v>213</v>
      </c>
      <c r="H57" s="6">
        <f t="shared" si="12"/>
        <v>592</v>
      </c>
      <c r="I57" s="6">
        <f t="shared" si="13"/>
        <v>144</v>
      </c>
      <c r="J57" s="6">
        <f t="shared" si="14"/>
        <v>736</v>
      </c>
      <c r="K57" s="5" t="s">
        <v>58</v>
      </c>
      <c r="M57" s="5" t="s">
        <v>77</v>
      </c>
      <c r="N57" s="6" t="s">
        <v>30</v>
      </c>
      <c r="O57" s="6">
        <v>53</v>
      </c>
      <c r="P57" s="6">
        <v>214</v>
      </c>
      <c r="Q57" s="6">
        <v>171</v>
      </c>
      <c r="R57" s="6">
        <v>194</v>
      </c>
      <c r="S57" s="6">
        <v>259</v>
      </c>
      <c r="T57" s="6">
        <f t="shared" si="6"/>
        <v>624</v>
      </c>
      <c r="U57" s="6">
        <f t="shared" si="7"/>
        <v>63</v>
      </c>
      <c r="V57" s="6">
        <f t="shared" si="8"/>
        <v>687</v>
      </c>
    </row>
    <row r="58" spans="1:22" ht="18" x14ac:dyDescent="0.35">
      <c r="A58" s="5" t="s">
        <v>69</v>
      </c>
      <c r="B58" s="6" t="s">
        <v>30</v>
      </c>
      <c r="C58" s="6">
        <v>69</v>
      </c>
      <c r="D58" s="6">
        <v>192</v>
      </c>
      <c r="E58" s="6">
        <v>160</v>
      </c>
      <c r="F58" s="6">
        <v>207</v>
      </c>
      <c r="G58" s="6">
        <v>204</v>
      </c>
      <c r="H58" s="6">
        <f t="shared" si="12"/>
        <v>571</v>
      </c>
      <c r="I58" s="6">
        <f t="shared" si="13"/>
        <v>129</v>
      </c>
      <c r="J58" s="6">
        <f t="shared" si="14"/>
        <v>700</v>
      </c>
      <c r="K58" s="5" t="s">
        <v>58</v>
      </c>
      <c r="M58" s="5" t="s">
        <v>53</v>
      </c>
      <c r="N58" s="6" t="s">
        <v>30</v>
      </c>
      <c r="O58" s="6">
        <v>76</v>
      </c>
      <c r="P58" s="6">
        <v>196</v>
      </c>
      <c r="Q58" s="6">
        <v>219</v>
      </c>
      <c r="R58" s="6">
        <v>178</v>
      </c>
      <c r="S58" s="6">
        <v>169</v>
      </c>
      <c r="T58" s="6">
        <f t="shared" si="6"/>
        <v>566</v>
      </c>
      <c r="U58" s="6">
        <f t="shared" si="7"/>
        <v>117</v>
      </c>
      <c r="V58" s="6">
        <f t="shared" si="8"/>
        <v>683</v>
      </c>
    </row>
    <row r="59" spans="1:22" ht="18" x14ac:dyDescent="0.35">
      <c r="A59" s="5" t="s">
        <v>43</v>
      </c>
      <c r="B59" s="6" t="s">
        <v>30</v>
      </c>
      <c r="C59" s="6">
        <v>65</v>
      </c>
      <c r="D59" s="6">
        <v>178</v>
      </c>
      <c r="E59" s="6">
        <v>208</v>
      </c>
      <c r="F59" s="6">
        <v>157</v>
      </c>
      <c r="G59" s="6">
        <v>140</v>
      </c>
      <c r="H59" s="6">
        <f t="shared" si="12"/>
        <v>505</v>
      </c>
      <c r="I59" s="6">
        <f t="shared" si="13"/>
        <v>171</v>
      </c>
      <c r="J59" s="6">
        <f t="shared" si="14"/>
        <v>676</v>
      </c>
      <c r="K59" s="5" t="s">
        <v>58</v>
      </c>
      <c r="M59" s="5" t="s">
        <v>98</v>
      </c>
      <c r="N59" s="6" t="s">
        <v>30</v>
      </c>
      <c r="O59" s="6">
        <v>62</v>
      </c>
      <c r="P59" s="6">
        <v>215</v>
      </c>
      <c r="Q59" s="6">
        <v>169</v>
      </c>
      <c r="R59" s="6">
        <v>237</v>
      </c>
      <c r="S59" s="6">
        <v>215</v>
      </c>
      <c r="T59" s="6">
        <f t="shared" si="6"/>
        <v>621</v>
      </c>
      <c r="U59" s="6">
        <f t="shared" si="7"/>
        <v>60</v>
      </c>
      <c r="V59" s="6">
        <f t="shared" si="8"/>
        <v>681</v>
      </c>
    </row>
    <row r="60" spans="1:22" ht="18" x14ac:dyDescent="0.35">
      <c r="A60" s="5" t="s">
        <v>87</v>
      </c>
      <c r="B60" s="6" t="s">
        <v>30</v>
      </c>
      <c r="C60" s="6">
        <v>67</v>
      </c>
      <c r="D60" s="6">
        <v>167</v>
      </c>
      <c r="E60" s="6">
        <v>166</v>
      </c>
      <c r="F60" s="6">
        <v>146</v>
      </c>
      <c r="G60" s="6">
        <v>149</v>
      </c>
      <c r="H60" s="6">
        <f t="shared" si="12"/>
        <v>461</v>
      </c>
      <c r="I60" s="6">
        <f t="shared" si="13"/>
        <v>204</v>
      </c>
      <c r="J60" s="6">
        <f t="shared" si="14"/>
        <v>665</v>
      </c>
      <c r="K60" s="5" t="s">
        <v>58</v>
      </c>
      <c r="M60" s="5" t="s">
        <v>47</v>
      </c>
      <c r="N60" s="6" t="s">
        <v>30</v>
      </c>
      <c r="O60" s="6">
        <v>70</v>
      </c>
      <c r="P60" s="6">
        <v>180</v>
      </c>
      <c r="Q60" s="6">
        <v>138</v>
      </c>
      <c r="R60" s="6">
        <v>216</v>
      </c>
      <c r="S60" s="6">
        <v>160</v>
      </c>
      <c r="T60" s="6">
        <f t="shared" si="6"/>
        <v>514</v>
      </c>
      <c r="U60" s="6">
        <f t="shared" si="7"/>
        <v>165</v>
      </c>
      <c r="V60" s="6">
        <f t="shared" si="8"/>
        <v>679</v>
      </c>
    </row>
    <row r="61" spans="1:22" ht="18" x14ac:dyDescent="0.35">
      <c r="A61" s="5" t="s">
        <v>36</v>
      </c>
      <c r="B61" s="6" t="s">
        <v>30</v>
      </c>
      <c r="C61" s="6">
        <v>66</v>
      </c>
      <c r="D61" s="6">
        <v>213</v>
      </c>
      <c r="E61" s="6">
        <v>182</v>
      </c>
      <c r="F61" s="6">
        <v>212</v>
      </c>
      <c r="G61" s="6">
        <v>204</v>
      </c>
      <c r="H61" s="6">
        <f t="shared" si="12"/>
        <v>598</v>
      </c>
      <c r="I61" s="6">
        <f t="shared" si="13"/>
        <v>66</v>
      </c>
      <c r="J61" s="6">
        <f t="shared" si="14"/>
        <v>664</v>
      </c>
      <c r="K61" s="5" t="s">
        <v>58</v>
      </c>
      <c r="M61" s="5" t="s">
        <v>43</v>
      </c>
      <c r="N61" s="6" t="s">
        <v>30</v>
      </c>
      <c r="O61" s="6">
        <v>65</v>
      </c>
      <c r="P61" s="6">
        <v>178</v>
      </c>
      <c r="Q61" s="6">
        <v>208</v>
      </c>
      <c r="R61" s="6">
        <v>157</v>
      </c>
      <c r="S61" s="6">
        <v>140</v>
      </c>
      <c r="T61" s="6">
        <f t="shared" si="6"/>
        <v>505</v>
      </c>
      <c r="U61" s="6">
        <f t="shared" si="7"/>
        <v>171</v>
      </c>
      <c r="V61" s="6">
        <f t="shared" si="8"/>
        <v>676</v>
      </c>
    </row>
    <row r="62" spans="1:22" ht="18" x14ac:dyDescent="0.35">
      <c r="A62" s="5" t="s">
        <v>37</v>
      </c>
      <c r="B62" s="6" t="s">
        <v>30</v>
      </c>
      <c r="C62" s="6">
        <v>67</v>
      </c>
      <c r="D62" s="6">
        <v>186</v>
      </c>
      <c r="E62" s="6">
        <v>153</v>
      </c>
      <c r="F62" s="6">
        <v>135</v>
      </c>
      <c r="G62" s="6">
        <v>222</v>
      </c>
      <c r="H62" s="6">
        <f t="shared" si="12"/>
        <v>510</v>
      </c>
      <c r="I62" s="6">
        <f t="shared" si="13"/>
        <v>147</v>
      </c>
      <c r="J62" s="6">
        <f t="shared" si="14"/>
        <v>657</v>
      </c>
      <c r="K62" s="5" t="s">
        <v>58</v>
      </c>
      <c r="M62" s="5" t="s">
        <v>104</v>
      </c>
      <c r="N62" s="6" t="s">
        <v>30</v>
      </c>
      <c r="O62" s="6">
        <v>56</v>
      </c>
      <c r="P62" s="6">
        <v>204</v>
      </c>
      <c r="Q62" s="6">
        <v>159</v>
      </c>
      <c r="R62" s="6">
        <v>188</v>
      </c>
      <c r="S62" s="6">
        <v>234</v>
      </c>
      <c r="T62" s="6">
        <f t="shared" si="6"/>
        <v>581</v>
      </c>
      <c r="U62" s="6">
        <f t="shared" si="7"/>
        <v>93</v>
      </c>
      <c r="V62" s="6">
        <f t="shared" si="8"/>
        <v>674</v>
      </c>
    </row>
    <row r="63" spans="1:22" ht="18" x14ac:dyDescent="0.35">
      <c r="A63" s="5" t="s">
        <v>22</v>
      </c>
      <c r="B63" s="6" t="s">
        <v>30</v>
      </c>
      <c r="C63" s="6">
        <v>65</v>
      </c>
      <c r="D63" s="6">
        <v>215</v>
      </c>
      <c r="E63" s="6">
        <v>218</v>
      </c>
      <c r="F63" s="6">
        <v>174</v>
      </c>
      <c r="G63" s="6">
        <v>201</v>
      </c>
      <c r="H63" s="6">
        <f t="shared" si="12"/>
        <v>593</v>
      </c>
      <c r="I63" s="6">
        <f t="shared" si="13"/>
        <v>60</v>
      </c>
      <c r="J63" s="6">
        <f t="shared" si="14"/>
        <v>653</v>
      </c>
      <c r="K63" s="5" t="s">
        <v>58</v>
      </c>
      <c r="M63" s="5" t="s">
        <v>49</v>
      </c>
      <c r="N63" s="6" t="s">
        <v>30</v>
      </c>
      <c r="O63" s="6">
        <v>76</v>
      </c>
      <c r="P63" s="6">
        <v>170</v>
      </c>
      <c r="Q63" s="6">
        <v>187</v>
      </c>
      <c r="R63" s="6">
        <v>143</v>
      </c>
      <c r="S63" s="6">
        <v>149</v>
      </c>
      <c r="T63" s="6">
        <f t="shared" si="6"/>
        <v>479</v>
      </c>
      <c r="U63" s="6">
        <f t="shared" si="7"/>
        <v>195</v>
      </c>
      <c r="V63" s="6">
        <f t="shared" si="8"/>
        <v>674</v>
      </c>
    </row>
    <row r="64" spans="1:22" ht="18" x14ac:dyDescent="0.35">
      <c r="A64" s="5" t="s">
        <v>39</v>
      </c>
      <c r="B64" s="6" t="s">
        <v>30</v>
      </c>
      <c r="C64" s="6">
        <v>67</v>
      </c>
      <c r="D64" s="6">
        <v>186</v>
      </c>
      <c r="E64" s="6">
        <v>141</v>
      </c>
      <c r="F64" s="6">
        <v>198</v>
      </c>
      <c r="G64" s="6">
        <v>159</v>
      </c>
      <c r="H64" s="6">
        <f t="shared" si="12"/>
        <v>498</v>
      </c>
      <c r="I64" s="6">
        <f t="shared" si="13"/>
        <v>147</v>
      </c>
      <c r="J64" s="6">
        <f t="shared" si="14"/>
        <v>645</v>
      </c>
      <c r="K64" s="5" t="s">
        <v>58</v>
      </c>
      <c r="M64" s="5" t="s">
        <v>29</v>
      </c>
      <c r="N64" s="6" t="s">
        <v>30</v>
      </c>
      <c r="O64" s="6">
        <v>50</v>
      </c>
      <c r="P64" s="6">
        <v>204</v>
      </c>
      <c r="Q64" s="6">
        <v>235</v>
      </c>
      <c r="R64" s="6">
        <v>189</v>
      </c>
      <c r="S64" s="6">
        <v>148</v>
      </c>
      <c r="T64" s="6">
        <f t="shared" si="6"/>
        <v>572</v>
      </c>
      <c r="U64" s="6">
        <f t="shared" si="7"/>
        <v>93</v>
      </c>
      <c r="V64" s="6">
        <f t="shared" si="8"/>
        <v>665</v>
      </c>
    </row>
    <row r="65" spans="1:22" ht="18" x14ac:dyDescent="0.35">
      <c r="A65" s="5" t="s">
        <v>105</v>
      </c>
      <c r="B65" s="6" t="s">
        <v>30</v>
      </c>
      <c r="C65" s="6">
        <v>68</v>
      </c>
      <c r="D65" s="6">
        <v>209</v>
      </c>
      <c r="E65" s="6">
        <v>170</v>
      </c>
      <c r="F65" s="6">
        <v>206</v>
      </c>
      <c r="G65" s="6">
        <v>172</v>
      </c>
      <c r="H65" s="6">
        <f t="shared" si="12"/>
        <v>548</v>
      </c>
      <c r="I65" s="6">
        <f t="shared" si="13"/>
        <v>78</v>
      </c>
      <c r="J65" s="6">
        <f t="shared" si="14"/>
        <v>626</v>
      </c>
      <c r="K65" s="5" t="s">
        <v>58</v>
      </c>
      <c r="M65" s="5" t="s">
        <v>87</v>
      </c>
      <c r="N65" s="6" t="s">
        <v>30</v>
      </c>
      <c r="O65" s="6">
        <v>67</v>
      </c>
      <c r="P65" s="6">
        <v>167</v>
      </c>
      <c r="Q65" s="6">
        <v>166</v>
      </c>
      <c r="R65" s="6">
        <v>146</v>
      </c>
      <c r="S65" s="6">
        <v>149</v>
      </c>
      <c r="T65" s="6">
        <f t="shared" si="6"/>
        <v>461</v>
      </c>
      <c r="U65" s="6">
        <f t="shared" si="7"/>
        <v>204</v>
      </c>
      <c r="V65" s="6">
        <f t="shared" si="8"/>
        <v>665</v>
      </c>
    </row>
    <row r="66" spans="1:22" ht="18" x14ac:dyDescent="0.35">
      <c r="A66" s="5" t="s">
        <v>103</v>
      </c>
      <c r="B66" s="6" t="s">
        <v>30</v>
      </c>
      <c r="C66" s="6">
        <v>69</v>
      </c>
      <c r="D66" s="6">
        <v>201</v>
      </c>
      <c r="E66" s="6">
        <v>171</v>
      </c>
      <c r="F66" s="6">
        <v>182</v>
      </c>
      <c r="G66" s="6">
        <v>168</v>
      </c>
      <c r="H66" s="6">
        <f t="shared" si="12"/>
        <v>521</v>
      </c>
      <c r="I66" s="6">
        <f t="shared" si="13"/>
        <v>102</v>
      </c>
      <c r="J66" s="6">
        <f t="shared" si="14"/>
        <v>623</v>
      </c>
      <c r="K66" s="5" t="s">
        <v>58</v>
      </c>
      <c r="M66" s="5" t="s">
        <v>36</v>
      </c>
      <c r="N66" s="6" t="s">
        <v>30</v>
      </c>
      <c r="O66" s="6">
        <v>66</v>
      </c>
      <c r="P66" s="6">
        <v>213</v>
      </c>
      <c r="Q66" s="6">
        <v>182</v>
      </c>
      <c r="R66" s="6">
        <v>212</v>
      </c>
      <c r="S66" s="6">
        <v>204</v>
      </c>
      <c r="T66" s="6">
        <f t="shared" si="6"/>
        <v>598</v>
      </c>
      <c r="U66" s="6">
        <f t="shared" si="7"/>
        <v>66</v>
      </c>
      <c r="V66" s="6">
        <f t="shared" si="8"/>
        <v>664</v>
      </c>
    </row>
    <row r="67" spans="1:22" ht="18" x14ac:dyDescent="0.35">
      <c r="A67" s="5" t="s">
        <v>79</v>
      </c>
      <c r="B67" s="6" t="s">
        <v>30</v>
      </c>
      <c r="C67" s="6">
        <v>68</v>
      </c>
      <c r="D67" s="6">
        <v>204</v>
      </c>
      <c r="E67" s="6">
        <v>203</v>
      </c>
      <c r="F67" s="6">
        <v>158</v>
      </c>
      <c r="G67" s="6">
        <v>167</v>
      </c>
      <c r="H67" s="6">
        <f t="shared" si="12"/>
        <v>528</v>
      </c>
      <c r="I67" s="6">
        <f t="shared" si="13"/>
        <v>93</v>
      </c>
      <c r="J67" s="6">
        <f t="shared" si="14"/>
        <v>621</v>
      </c>
      <c r="K67" s="5" t="s">
        <v>58</v>
      </c>
      <c r="M67" s="5" t="s">
        <v>37</v>
      </c>
      <c r="N67" s="6" t="s">
        <v>30</v>
      </c>
      <c r="O67" s="6">
        <v>67</v>
      </c>
      <c r="P67" s="6">
        <v>186</v>
      </c>
      <c r="Q67" s="6">
        <v>153</v>
      </c>
      <c r="R67" s="6">
        <v>135</v>
      </c>
      <c r="S67" s="6">
        <v>222</v>
      </c>
      <c r="T67" s="6">
        <f t="shared" si="6"/>
        <v>510</v>
      </c>
      <c r="U67" s="6">
        <f t="shared" si="7"/>
        <v>147</v>
      </c>
      <c r="V67" s="6">
        <f t="shared" si="8"/>
        <v>657</v>
      </c>
    </row>
    <row r="68" spans="1:22" ht="18" x14ac:dyDescent="0.35">
      <c r="A68" s="5" t="s">
        <v>42</v>
      </c>
      <c r="B68" s="6" t="s">
        <v>30</v>
      </c>
      <c r="C68" s="6">
        <v>69</v>
      </c>
      <c r="D68" s="6">
        <v>206</v>
      </c>
      <c r="E68" s="6">
        <v>157</v>
      </c>
      <c r="F68" s="6">
        <v>202</v>
      </c>
      <c r="G68" s="6">
        <v>159</v>
      </c>
      <c r="H68" s="6">
        <f t="shared" si="12"/>
        <v>518</v>
      </c>
      <c r="I68" s="6">
        <f t="shared" si="13"/>
        <v>87</v>
      </c>
      <c r="J68" s="6">
        <f t="shared" si="14"/>
        <v>605</v>
      </c>
      <c r="K68" s="5" t="s">
        <v>58</v>
      </c>
      <c r="M68" s="5" t="s">
        <v>22</v>
      </c>
      <c r="N68" s="6" t="s">
        <v>30</v>
      </c>
      <c r="O68" s="6">
        <v>65</v>
      </c>
      <c r="P68" s="6">
        <v>215</v>
      </c>
      <c r="Q68" s="6">
        <v>218</v>
      </c>
      <c r="R68" s="6">
        <v>174</v>
      </c>
      <c r="S68" s="6">
        <v>201</v>
      </c>
      <c r="T68" s="6">
        <f t="shared" si="6"/>
        <v>593</v>
      </c>
      <c r="U68" s="6">
        <f t="shared" si="7"/>
        <v>60</v>
      </c>
      <c r="V68" s="6">
        <f t="shared" si="8"/>
        <v>653</v>
      </c>
    </row>
    <row r="69" spans="1:22" ht="18" x14ac:dyDescent="0.35">
      <c r="A69" s="5"/>
      <c r="B69" s="6"/>
      <c r="C69" s="6"/>
      <c r="D69" s="6"/>
      <c r="E69" s="6"/>
      <c r="F69" s="6"/>
      <c r="G69" s="6"/>
      <c r="H69" s="6"/>
      <c r="I69" s="6"/>
      <c r="J69" s="6"/>
      <c r="K69" s="5"/>
      <c r="M69" s="5" t="s">
        <v>74</v>
      </c>
      <c r="N69" s="6" t="s">
        <v>30</v>
      </c>
      <c r="O69" s="6">
        <v>77</v>
      </c>
      <c r="P69" s="6">
        <v>168</v>
      </c>
      <c r="Q69" s="6">
        <v>167</v>
      </c>
      <c r="R69" s="6">
        <v>140</v>
      </c>
      <c r="S69" s="6">
        <v>143</v>
      </c>
      <c r="T69" s="6">
        <f t="shared" si="6"/>
        <v>450</v>
      </c>
      <c r="U69" s="6">
        <f t="shared" si="7"/>
        <v>201</v>
      </c>
      <c r="V69" s="6">
        <f t="shared" si="8"/>
        <v>651</v>
      </c>
    </row>
    <row r="70" spans="1:22" ht="18" x14ac:dyDescent="0.35">
      <c r="A70" s="5" t="s">
        <v>73</v>
      </c>
      <c r="B70" s="6" t="s">
        <v>30</v>
      </c>
      <c r="C70" s="6">
        <v>72</v>
      </c>
      <c r="D70" s="6">
        <v>211</v>
      </c>
      <c r="E70" s="6">
        <v>225</v>
      </c>
      <c r="F70" s="6">
        <v>223</v>
      </c>
      <c r="G70" s="6">
        <v>238</v>
      </c>
      <c r="H70" s="6">
        <f t="shared" ref="H70:H75" si="15">SUM( E70,F70,G70)</f>
        <v>686</v>
      </c>
      <c r="I70" s="6">
        <f t="shared" ref="I70:I75" si="16">SUM(235-D70)*3</f>
        <v>72</v>
      </c>
      <c r="J70" s="6">
        <f t="shared" ref="J70:J75" si="17">SUM(H70,I70)</f>
        <v>758</v>
      </c>
      <c r="K70" s="5" t="s">
        <v>62</v>
      </c>
      <c r="M70" s="5" t="s">
        <v>39</v>
      </c>
      <c r="N70" s="6" t="s">
        <v>30</v>
      </c>
      <c r="O70" s="6">
        <v>67</v>
      </c>
      <c r="P70" s="6">
        <v>186</v>
      </c>
      <c r="Q70" s="6">
        <v>141</v>
      </c>
      <c r="R70" s="6">
        <v>198</v>
      </c>
      <c r="S70" s="6">
        <v>159</v>
      </c>
      <c r="T70" s="6">
        <f t="shared" si="6"/>
        <v>498</v>
      </c>
      <c r="U70" s="6">
        <f t="shared" si="7"/>
        <v>147</v>
      </c>
      <c r="V70" s="6">
        <f t="shared" si="8"/>
        <v>645</v>
      </c>
    </row>
    <row r="71" spans="1:22" ht="18" x14ac:dyDescent="0.35">
      <c r="A71" s="5" t="s">
        <v>92</v>
      </c>
      <c r="B71" s="6" t="s">
        <v>30</v>
      </c>
      <c r="C71" s="6">
        <v>72</v>
      </c>
      <c r="D71" s="6">
        <v>185</v>
      </c>
      <c r="E71" s="6">
        <v>165</v>
      </c>
      <c r="F71" s="6">
        <v>225</v>
      </c>
      <c r="G71" s="6">
        <v>206</v>
      </c>
      <c r="H71" s="6">
        <f t="shared" si="15"/>
        <v>596</v>
      </c>
      <c r="I71" s="6">
        <f t="shared" si="16"/>
        <v>150</v>
      </c>
      <c r="J71" s="6">
        <f t="shared" si="17"/>
        <v>746</v>
      </c>
      <c r="K71" s="5" t="s">
        <v>62</v>
      </c>
      <c r="M71" s="5" t="s">
        <v>44</v>
      </c>
      <c r="N71" s="6" t="s">
        <v>30</v>
      </c>
      <c r="O71" s="6">
        <v>73</v>
      </c>
      <c r="P71" s="6">
        <v>197</v>
      </c>
      <c r="Q71" s="6">
        <v>139</v>
      </c>
      <c r="R71" s="6">
        <v>172</v>
      </c>
      <c r="S71" s="6">
        <v>215</v>
      </c>
      <c r="T71" s="6">
        <f t="shared" si="6"/>
        <v>526</v>
      </c>
      <c r="U71" s="6">
        <f t="shared" si="7"/>
        <v>114</v>
      </c>
      <c r="V71" s="6">
        <f t="shared" si="8"/>
        <v>640</v>
      </c>
    </row>
    <row r="72" spans="1:22" ht="18" x14ac:dyDescent="0.35">
      <c r="A72" s="5" t="s">
        <v>45</v>
      </c>
      <c r="B72" s="6" t="s">
        <v>30</v>
      </c>
      <c r="C72" s="6">
        <v>73</v>
      </c>
      <c r="D72" s="6">
        <v>180</v>
      </c>
      <c r="E72" s="6">
        <v>178</v>
      </c>
      <c r="F72" s="6">
        <v>223</v>
      </c>
      <c r="G72" s="6">
        <v>165</v>
      </c>
      <c r="H72" s="6">
        <f t="shared" si="15"/>
        <v>566</v>
      </c>
      <c r="I72" s="6">
        <f t="shared" si="16"/>
        <v>165</v>
      </c>
      <c r="J72" s="6">
        <f t="shared" si="17"/>
        <v>731</v>
      </c>
      <c r="K72" s="5" t="s">
        <v>62</v>
      </c>
      <c r="M72" s="5" t="s">
        <v>46</v>
      </c>
      <c r="N72" s="6" t="s">
        <v>30</v>
      </c>
      <c r="O72" s="6">
        <v>72</v>
      </c>
      <c r="P72" s="6">
        <v>189</v>
      </c>
      <c r="Q72" s="6">
        <v>188</v>
      </c>
      <c r="R72" s="6">
        <v>139</v>
      </c>
      <c r="S72" s="6">
        <v>173</v>
      </c>
      <c r="T72" s="6">
        <f t="shared" si="6"/>
        <v>500</v>
      </c>
      <c r="U72" s="6">
        <f t="shared" si="7"/>
        <v>138</v>
      </c>
      <c r="V72" s="6">
        <f t="shared" si="8"/>
        <v>638</v>
      </c>
    </row>
    <row r="73" spans="1:22" ht="18" x14ac:dyDescent="0.35">
      <c r="A73" s="5" t="s">
        <v>47</v>
      </c>
      <c r="B73" s="6" t="s">
        <v>30</v>
      </c>
      <c r="C73" s="6">
        <v>70</v>
      </c>
      <c r="D73" s="6">
        <v>180</v>
      </c>
      <c r="E73" s="6">
        <v>138</v>
      </c>
      <c r="F73" s="6">
        <v>216</v>
      </c>
      <c r="G73" s="6">
        <v>160</v>
      </c>
      <c r="H73" s="6">
        <f t="shared" si="15"/>
        <v>514</v>
      </c>
      <c r="I73" s="6">
        <f t="shared" si="16"/>
        <v>165</v>
      </c>
      <c r="J73" s="6">
        <f t="shared" si="17"/>
        <v>679</v>
      </c>
      <c r="K73" s="5" t="s">
        <v>62</v>
      </c>
      <c r="M73" s="5" t="s">
        <v>105</v>
      </c>
      <c r="N73" s="6" t="s">
        <v>30</v>
      </c>
      <c r="O73" s="6">
        <v>68</v>
      </c>
      <c r="P73" s="6">
        <v>209</v>
      </c>
      <c r="Q73" s="6">
        <v>170</v>
      </c>
      <c r="R73" s="6">
        <v>206</v>
      </c>
      <c r="S73" s="6">
        <v>172</v>
      </c>
      <c r="T73" s="6">
        <f t="shared" si="6"/>
        <v>548</v>
      </c>
      <c r="U73" s="6">
        <f t="shared" si="7"/>
        <v>78</v>
      </c>
      <c r="V73" s="6">
        <f t="shared" si="8"/>
        <v>626</v>
      </c>
    </row>
    <row r="74" spans="1:22" ht="18" x14ac:dyDescent="0.35">
      <c r="A74" s="5" t="s">
        <v>44</v>
      </c>
      <c r="B74" s="6" t="s">
        <v>30</v>
      </c>
      <c r="C74" s="6">
        <v>73</v>
      </c>
      <c r="D74" s="6">
        <v>197</v>
      </c>
      <c r="E74" s="6">
        <v>139</v>
      </c>
      <c r="F74" s="6">
        <v>172</v>
      </c>
      <c r="G74" s="6">
        <v>215</v>
      </c>
      <c r="H74" s="6">
        <f t="shared" si="15"/>
        <v>526</v>
      </c>
      <c r="I74" s="6">
        <f t="shared" si="16"/>
        <v>114</v>
      </c>
      <c r="J74" s="6">
        <f t="shared" si="17"/>
        <v>640</v>
      </c>
      <c r="K74" s="5" t="s">
        <v>62</v>
      </c>
      <c r="M74" s="5" t="s">
        <v>48</v>
      </c>
      <c r="N74" s="6" t="s">
        <v>30</v>
      </c>
      <c r="O74" s="6">
        <v>64</v>
      </c>
      <c r="P74" s="6">
        <v>197</v>
      </c>
      <c r="Q74" s="6">
        <v>187</v>
      </c>
      <c r="R74" s="6">
        <v>178</v>
      </c>
      <c r="S74" s="6">
        <v>147</v>
      </c>
      <c r="T74" s="6">
        <f t="shared" si="6"/>
        <v>512</v>
      </c>
      <c r="U74" s="6">
        <f t="shared" si="7"/>
        <v>114</v>
      </c>
      <c r="V74" s="6">
        <f t="shared" si="8"/>
        <v>626</v>
      </c>
    </row>
    <row r="75" spans="1:22" ht="18" x14ac:dyDescent="0.35">
      <c r="A75" s="5" t="s">
        <v>46</v>
      </c>
      <c r="B75" s="6" t="s">
        <v>30</v>
      </c>
      <c r="C75" s="6">
        <v>72</v>
      </c>
      <c r="D75" s="6">
        <v>189</v>
      </c>
      <c r="E75" s="6">
        <v>188</v>
      </c>
      <c r="F75" s="6">
        <v>139</v>
      </c>
      <c r="G75" s="6">
        <v>173</v>
      </c>
      <c r="H75" s="6">
        <f t="shared" si="15"/>
        <v>500</v>
      </c>
      <c r="I75" s="6">
        <f t="shared" si="16"/>
        <v>138</v>
      </c>
      <c r="J75" s="6">
        <f t="shared" si="17"/>
        <v>638</v>
      </c>
      <c r="K75" s="5" t="s">
        <v>62</v>
      </c>
      <c r="M75" s="5" t="s">
        <v>103</v>
      </c>
      <c r="N75" s="6" t="s">
        <v>30</v>
      </c>
      <c r="O75" s="6">
        <v>69</v>
      </c>
      <c r="P75" s="6">
        <v>201</v>
      </c>
      <c r="Q75" s="6">
        <v>171</v>
      </c>
      <c r="R75" s="6">
        <v>182</v>
      </c>
      <c r="S75" s="6">
        <v>168</v>
      </c>
      <c r="T75" s="6">
        <f t="shared" si="6"/>
        <v>521</v>
      </c>
      <c r="U75" s="6">
        <f t="shared" si="7"/>
        <v>102</v>
      </c>
      <c r="V75" s="6">
        <f t="shared" si="8"/>
        <v>623</v>
      </c>
    </row>
    <row r="76" spans="1:22" ht="18" x14ac:dyDescent="0.35">
      <c r="A76" s="5"/>
      <c r="B76" s="6"/>
      <c r="C76" s="6"/>
      <c r="D76" s="6"/>
      <c r="E76" s="6"/>
      <c r="F76" s="6"/>
      <c r="G76" s="6"/>
      <c r="H76" s="6"/>
      <c r="I76" s="6"/>
      <c r="J76" s="6"/>
      <c r="K76" s="5"/>
      <c r="M76" s="5" t="s">
        <v>79</v>
      </c>
      <c r="N76" s="6" t="s">
        <v>30</v>
      </c>
      <c r="O76" s="6">
        <v>68</v>
      </c>
      <c r="P76" s="6">
        <v>204</v>
      </c>
      <c r="Q76" s="6">
        <v>203</v>
      </c>
      <c r="R76" s="6">
        <v>158</v>
      </c>
      <c r="S76" s="6">
        <v>167</v>
      </c>
      <c r="T76" s="6">
        <f t="shared" si="6"/>
        <v>528</v>
      </c>
      <c r="U76" s="6">
        <f t="shared" si="7"/>
        <v>93</v>
      </c>
      <c r="V76" s="6">
        <f t="shared" si="8"/>
        <v>621</v>
      </c>
    </row>
    <row r="77" spans="1:22" ht="18" x14ac:dyDescent="0.35">
      <c r="A77" s="5" t="s">
        <v>14</v>
      </c>
      <c r="B77" s="6" t="s">
        <v>30</v>
      </c>
      <c r="C77" s="6">
        <v>76</v>
      </c>
      <c r="D77" s="6">
        <v>185</v>
      </c>
      <c r="E77" s="6">
        <v>157</v>
      </c>
      <c r="F77" s="6">
        <v>189</v>
      </c>
      <c r="G77" s="6">
        <v>224</v>
      </c>
      <c r="H77" s="6">
        <f t="shared" ref="H77:H83" si="18">SUM( E77,F77,G77)</f>
        <v>570</v>
      </c>
      <c r="I77" s="6">
        <f t="shared" ref="I77:I83" si="19">SUM(235-D77)*3</f>
        <v>150</v>
      </c>
      <c r="J77" s="6">
        <f t="shared" ref="J77:J83" si="20">SUM(H77,I77)</f>
        <v>720</v>
      </c>
      <c r="K77" s="5" t="s">
        <v>59</v>
      </c>
      <c r="M77" s="5" t="s">
        <v>42</v>
      </c>
      <c r="N77" s="6" t="s">
        <v>30</v>
      </c>
      <c r="O77" s="6">
        <v>69</v>
      </c>
      <c r="P77" s="6">
        <v>206</v>
      </c>
      <c r="Q77" s="6">
        <v>157</v>
      </c>
      <c r="R77" s="6">
        <v>202</v>
      </c>
      <c r="S77" s="6">
        <v>159</v>
      </c>
      <c r="T77" s="6">
        <f t="shared" si="6"/>
        <v>518</v>
      </c>
      <c r="U77" s="6">
        <f t="shared" si="7"/>
        <v>87</v>
      </c>
      <c r="V77" s="6">
        <f t="shared" si="8"/>
        <v>605</v>
      </c>
    </row>
    <row r="78" spans="1:22" ht="18" x14ac:dyDescent="0.35">
      <c r="A78" s="5" t="s">
        <v>16</v>
      </c>
      <c r="B78" s="6" t="s">
        <v>30</v>
      </c>
      <c r="C78" s="6">
        <v>81</v>
      </c>
      <c r="D78" s="6">
        <v>168</v>
      </c>
      <c r="E78" s="6">
        <v>169</v>
      </c>
      <c r="F78" s="6">
        <v>159</v>
      </c>
      <c r="G78" s="6">
        <v>190</v>
      </c>
      <c r="H78" s="6">
        <f t="shared" si="18"/>
        <v>518</v>
      </c>
      <c r="I78" s="6">
        <f t="shared" si="19"/>
        <v>201</v>
      </c>
      <c r="J78" s="6">
        <f t="shared" si="20"/>
        <v>719</v>
      </c>
      <c r="K78" s="5" t="s">
        <v>59</v>
      </c>
      <c r="M78" s="5" t="s">
        <v>93</v>
      </c>
      <c r="N78" s="6" t="s">
        <v>30</v>
      </c>
      <c r="O78" s="6">
        <v>61</v>
      </c>
      <c r="P78" s="6">
        <v>185</v>
      </c>
      <c r="Q78" s="6">
        <v>133</v>
      </c>
      <c r="R78" s="6">
        <v>139</v>
      </c>
      <c r="S78" s="6">
        <v>178</v>
      </c>
      <c r="T78" s="6">
        <f t="shared" si="6"/>
        <v>450</v>
      </c>
      <c r="U78" s="6">
        <f t="shared" si="7"/>
        <v>150</v>
      </c>
      <c r="V78" s="6">
        <f t="shared" si="8"/>
        <v>600</v>
      </c>
    </row>
    <row r="79" spans="1:22" ht="18" x14ac:dyDescent="0.35">
      <c r="A79" s="5" t="s">
        <v>17</v>
      </c>
      <c r="B79" s="6" t="s">
        <v>30</v>
      </c>
      <c r="C79" s="6">
        <v>76</v>
      </c>
      <c r="D79" s="6">
        <v>187</v>
      </c>
      <c r="E79" s="6">
        <v>176</v>
      </c>
      <c r="F79" s="6">
        <v>165</v>
      </c>
      <c r="G79" s="6">
        <v>211</v>
      </c>
      <c r="H79" s="6">
        <f t="shared" si="18"/>
        <v>552</v>
      </c>
      <c r="I79" s="6">
        <f t="shared" si="19"/>
        <v>144</v>
      </c>
      <c r="J79" s="6">
        <f t="shared" si="20"/>
        <v>696</v>
      </c>
      <c r="K79" s="5" t="s">
        <v>59</v>
      </c>
      <c r="M79" s="5"/>
      <c r="N79" s="6"/>
      <c r="O79" s="6"/>
      <c r="P79" s="6"/>
      <c r="Q79" s="6"/>
      <c r="R79" s="6"/>
      <c r="S79" s="6"/>
      <c r="T79" s="6"/>
      <c r="U79" s="6"/>
      <c r="V79" s="6"/>
    </row>
    <row r="80" spans="1:22" ht="18" x14ac:dyDescent="0.35">
      <c r="A80" s="5" t="s">
        <v>52</v>
      </c>
      <c r="B80" s="6" t="s">
        <v>30</v>
      </c>
      <c r="C80" s="6">
        <v>79</v>
      </c>
      <c r="D80" s="6">
        <v>158</v>
      </c>
      <c r="E80" s="6">
        <v>160</v>
      </c>
      <c r="F80" s="6">
        <v>160</v>
      </c>
      <c r="G80" s="6">
        <v>141</v>
      </c>
      <c r="H80" s="6">
        <f t="shared" si="18"/>
        <v>461</v>
      </c>
      <c r="I80" s="6">
        <f t="shared" si="19"/>
        <v>231</v>
      </c>
      <c r="J80" s="6">
        <f t="shared" si="20"/>
        <v>692</v>
      </c>
      <c r="K80" s="5" t="s">
        <v>60</v>
      </c>
      <c r="M80" s="5"/>
      <c r="N80" s="6"/>
      <c r="O80" s="6"/>
      <c r="P80" s="6"/>
      <c r="Q80" s="6"/>
      <c r="R80" s="6"/>
      <c r="S80" s="6"/>
      <c r="T80" s="6"/>
      <c r="U80" s="6"/>
      <c r="V80" s="6"/>
    </row>
    <row r="81" spans="1:22" ht="18" x14ac:dyDescent="0.35">
      <c r="A81" s="5" t="s">
        <v>53</v>
      </c>
      <c r="B81" s="6" t="s">
        <v>30</v>
      </c>
      <c r="C81" s="6">
        <v>76</v>
      </c>
      <c r="D81" s="6">
        <v>196</v>
      </c>
      <c r="E81" s="6">
        <v>219</v>
      </c>
      <c r="F81" s="6">
        <v>178</v>
      </c>
      <c r="G81" s="6">
        <v>169</v>
      </c>
      <c r="H81" s="6">
        <f t="shared" si="18"/>
        <v>566</v>
      </c>
      <c r="I81" s="6">
        <f t="shared" si="19"/>
        <v>117</v>
      </c>
      <c r="J81" s="6">
        <f t="shared" si="20"/>
        <v>683</v>
      </c>
      <c r="K81" s="5" t="s">
        <v>60</v>
      </c>
      <c r="M81" s="5"/>
      <c r="N81" s="6"/>
      <c r="O81" s="6"/>
      <c r="P81" s="6"/>
      <c r="Q81" s="6"/>
      <c r="R81" s="6"/>
      <c r="S81" s="6"/>
      <c r="T81" s="6"/>
      <c r="U81" s="6"/>
      <c r="V81" s="6"/>
    </row>
    <row r="82" spans="1:22" ht="18" x14ac:dyDescent="0.35">
      <c r="A82" s="5" t="s">
        <v>49</v>
      </c>
      <c r="B82" s="6" t="s">
        <v>30</v>
      </c>
      <c r="C82" s="6">
        <v>76</v>
      </c>
      <c r="D82" s="6">
        <v>170</v>
      </c>
      <c r="E82" s="6">
        <v>187</v>
      </c>
      <c r="F82" s="6">
        <v>143</v>
      </c>
      <c r="G82" s="6">
        <v>149</v>
      </c>
      <c r="H82" s="6">
        <f t="shared" si="18"/>
        <v>479</v>
      </c>
      <c r="I82" s="6">
        <f t="shared" si="19"/>
        <v>195</v>
      </c>
      <c r="J82" s="6">
        <f t="shared" si="20"/>
        <v>674</v>
      </c>
      <c r="K82" s="5" t="s">
        <v>60</v>
      </c>
      <c r="M82" s="5"/>
      <c r="N82" s="6"/>
      <c r="O82" s="6"/>
      <c r="P82" s="6"/>
      <c r="Q82" s="6"/>
      <c r="R82" s="6"/>
      <c r="S82" s="6"/>
      <c r="T82" s="6"/>
      <c r="U82" s="6"/>
      <c r="V82" s="6"/>
    </row>
    <row r="83" spans="1:22" ht="18" x14ac:dyDescent="0.35">
      <c r="A83" s="5" t="s">
        <v>74</v>
      </c>
      <c r="B83" s="6" t="s">
        <v>30</v>
      </c>
      <c r="C83" s="6">
        <v>77</v>
      </c>
      <c r="D83" s="6">
        <v>168</v>
      </c>
      <c r="E83" s="6">
        <v>167</v>
      </c>
      <c r="F83" s="6">
        <v>140</v>
      </c>
      <c r="G83" s="6">
        <v>143</v>
      </c>
      <c r="H83" s="6">
        <f t="shared" si="18"/>
        <v>450</v>
      </c>
      <c r="I83" s="6">
        <f t="shared" si="19"/>
        <v>201</v>
      </c>
      <c r="J83" s="6">
        <f t="shared" si="20"/>
        <v>651</v>
      </c>
      <c r="K83" s="5" t="s">
        <v>60</v>
      </c>
      <c r="M83" s="5"/>
      <c r="N83" s="6"/>
      <c r="O83" s="6"/>
      <c r="P83" s="6"/>
      <c r="Q83" s="6"/>
      <c r="R83" s="6"/>
      <c r="S83" s="6"/>
      <c r="T83" s="6"/>
      <c r="U83" s="6"/>
      <c r="V83" s="6"/>
    </row>
    <row r="84" spans="1:22" ht="18" x14ac:dyDescent="0.35">
      <c r="A84" s="5"/>
      <c r="B84" s="6"/>
      <c r="C84" s="6"/>
      <c r="D84" s="6"/>
      <c r="E84" s="6"/>
      <c r="F84" s="6"/>
      <c r="G84" s="6"/>
      <c r="H84" s="6"/>
      <c r="I84" s="6"/>
      <c r="J84" s="6"/>
      <c r="K84" s="5"/>
    </row>
  </sheetData>
  <sortState xmlns:xlrd2="http://schemas.microsoft.com/office/spreadsheetml/2017/richdata2" ref="A26:K28">
    <sortCondition descending="1" ref="J25:J28"/>
  </sortState>
  <printOptions gridLines="1"/>
  <pageMargins left="0.7" right="0.7" top="0.75" bottom="0.75" header="0.3" footer="0.3"/>
  <pageSetup scale="5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BA441-8E3C-4FDF-A431-09E897835177}">
  <sheetPr>
    <pageSetUpPr fitToPage="1"/>
  </sheetPr>
  <dimension ref="A1:O41"/>
  <sheetViews>
    <sheetView workbookViewId="0">
      <selection activeCell="R8" sqref="R8"/>
    </sheetView>
  </sheetViews>
  <sheetFormatPr defaultRowHeight="18" x14ac:dyDescent="0.35"/>
  <cols>
    <col min="1" max="1" width="24.44140625" style="5" customWidth="1"/>
    <col min="2" max="5" width="8.88671875" style="6" customWidth="1"/>
    <col min="6" max="6" width="8.88671875" style="6"/>
    <col min="7" max="7" width="3.6640625" style="5" customWidth="1"/>
    <col min="8" max="8" width="26.77734375" style="5" customWidth="1"/>
    <col min="9" max="12" width="8.88671875" style="6" customWidth="1"/>
    <col min="13" max="15" width="8.88671875" style="6"/>
    <col min="16" max="16384" width="8.88671875" style="5"/>
  </cols>
  <sheetData>
    <row r="1" spans="1:15" x14ac:dyDescent="0.35">
      <c r="A1" s="3" t="s">
        <v>26</v>
      </c>
    </row>
    <row r="2" spans="1:15" s="3" customFormat="1" x14ac:dyDescent="0.35">
      <c r="A2" s="3" t="s">
        <v>10</v>
      </c>
      <c r="B2" s="4" t="s">
        <v>5</v>
      </c>
      <c r="C2" s="4" t="s">
        <v>1</v>
      </c>
      <c r="D2" s="4" t="s">
        <v>2</v>
      </c>
      <c r="E2" s="4" t="s">
        <v>3</v>
      </c>
      <c r="F2" s="4" t="s">
        <v>27</v>
      </c>
      <c r="H2" s="3" t="s">
        <v>11</v>
      </c>
      <c r="I2" s="4" t="s">
        <v>5</v>
      </c>
      <c r="J2" s="4" t="s">
        <v>1</v>
      </c>
      <c r="K2" s="4" t="s">
        <v>2</v>
      </c>
      <c r="L2" s="4" t="s">
        <v>3</v>
      </c>
      <c r="M2" s="4" t="s">
        <v>27</v>
      </c>
      <c r="N2" s="4" t="s">
        <v>28</v>
      </c>
      <c r="O2" s="4" t="s">
        <v>8</v>
      </c>
    </row>
    <row r="3" spans="1:15" x14ac:dyDescent="0.35">
      <c r="A3" s="5" t="s">
        <v>45</v>
      </c>
      <c r="B3" s="6">
        <v>180</v>
      </c>
      <c r="C3" s="6">
        <v>206</v>
      </c>
      <c r="D3" s="6">
        <v>245</v>
      </c>
      <c r="E3" s="6">
        <v>257</v>
      </c>
      <c r="F3" s="6">
        <f t="shared" ref="F3:F41" si="0">SUM( C3,D3,E3)</f>
        <v>708</v>
      </c>
      <c r="H3" s="5" t="s">
        <v>43</v>
      </c>
      <c r="I3" s="6">
        <v>178</v>
      </c>
      <c r="J3" s="6">
        <v>138</v>
      </c>
      <c r="K3" s="6">
        <v>161</v>
      </c>
      <c r="L3" s="6">
        <v>190</v>
      </c>
      <c r="M3" s="6">
        <f t="shared" ref="M3:M41" si="1">SUM( J3,K3,L3)</f>
        <v>489</v>
      </c>
      <c r="N3" s="6">
        <f t="shared" ref="N3:N41" si="2">SUM(470-(B3+I3))*3</f>
        <v>336</v>
      </c>
      <c r="O3" s="6">
        <f t="shared" ref="O3:O41" si="3">SUM(F3,M3,N3)</f>
        <v>1533</v>
      </c>
    </row>
    <row r="4" spans="1:15" x14ac:dyDescent="0.35">
      <c r="A4" s="5" t="s">
        <v>14</v>
      </c>
      <c r="B4" s="6">
        <v>186</v>
      </c>
      <c r="C4" s="6">
        <v>202</v>
      </c>
      <c r="D4" s="6">
        <v>180</v>
      </c>
      <c r="E4" s="6">
        <v>231</v>
      </c>
      <c r="F4" s="6">
        <f t="shared" si="0"/>
        <v>613</v>
      </c>
      <c r="H4" s="5" t="s">
        <v>42</v>
      </c>
      <c r="I4" s="6">
        <v>206</v>
      </c>
      <c r="J4" s="6">
        <v>224</v>
      </c>
      <c r="K4" s="6">
        <v>248</v>
      </c>
      <c r="L4" s="6">
        <v>206</v>
      </c>
      <c r="M4" s="6">
        <f t="shared" si="1"/>
        <v>678</v>
      </c>
      <c r="N4" s="6">
        <f t="shared" si="2"/>
        <v>234</v>
      </c>
      <c r="O4" s="6">
        <f t="shared" si="3"/>
        <v>1525</v>
      </c>
    </row>
    <row r="5" spans="1:15" x14ac:dyDescent="0.35">
      <c r="A5" s="5" t="s">
        <v>16</v>
      </c>
      <c r="B5" s="6">
        <v>168</v>
      </c>
      <c r="C5" s="6">
        <v>160</v>
      </c>
      <c r="D5" s="6">
        <v>191</v>
      </c>
      <c r="E5" s="6">
        <v>159</v>
      </c>
      <c r="F5" s="6">
        <f t="shared" si="0"/>
        <v>510</v>
      </c>
      <c r="H5" s="5" t="s">
        <v>37</v>
      </c>
      <c r="I5" s="6">
        <v>186</v>
      </c>
      <c r="J5" s="6">
        <v>219</v>
      </c>
      <c r="K5" s="6">
        <v>234</v>
      </c>
      <c r="L5" s="6">
        <v>204</v>
      </c>
      <c r="M5" s="6">
        <f t="shared" si="1"/>
        <v>657</v>
      </c>
      <c r="N5" s="6">
        <f t="shared" si="2"/>
        <v>348</v>
      </c>
      <c r="O5" s="6">
        <f t="shared" si="3"/>
        <v>1515</v>
      </c>
    </row>
    <row r="6" spans="1:15" x14ac:dyDescent="0.35">
      <c r="A6" s="5" t="s">
        <v>76</v>
      </c>
      <c r="B6" s="6">
        <v>189</v>
      </c>
      <c r="C6" s="6">
        <v>213</v>
      </c>
      <c r="D6" s="6">
        <v>211</v>
      </c>
      <c r="E6" s="6">
        <v>226</v>
      </c>
      <c r="F6" s="6">
        <f t="shared" si="0"/>
        <v>650</v>
      </c>
      <c r="H6" s="5" t="s">
        <v>77</v>
      </c>
      <c r="I6" s="6">
        <v>214</v>
      </c>
      <c r="J6" s="6">
        <v>236</v>
      </c>
      <c r="K6" s="6">
        <v>222</v>
      </c>
      <c r="L6" s="6">
        <v>198</v>
      </c>
      <c r="M6" s="6">
        <f t="shared" si="1"/>
        <v>656</v>
      </c>
      <c r="N6" s="6">
        <f t="shared" si="2"/>
        <v>201</v>
      </c>
      <c r="O6" s="6">
        <f t="shared" si="3"/>
        <v>1507</v>
      </c>
    </row>
    <row r="7" spans="1:15" x14ac:dyDescent="0.35">
      <c r="A7" s="5" t="s">
        <v>29</v>
      </c>
      <c r="B7" s="6">
        <v>204</v>
      </c>
      <c r="C7" s="6">
        <v>183</v>
      </c>
      <c r="D7" s="6">
        <v>224</v>
      </c>
      <c r="E7" s="6">
        <v>235</v>
      </c>
      <c r="F7" s="6">
        <f t="shared" si="0"/>
        <v>642</v>
      </c>
      <c r="H7" s="5" t="s">
        <v>31</v>
      </c>
      <c r="I7" s="6">
        <v>195</v>
      </c>
      <c r="J7" s="6">
        <v>198</v>
      </c>
      <c r="K7" s="6">
        <v>226</v>
      </c>
      <c r="L7" s="6">
        <v>213</v>
      </c>
      <c r="M7" s="6">
        <f t="shared" si="1"/>
        <v>637</v>
      </c>
      <c r="N7" s="6">
        <f t="shared" si="2"/>
        <v>213</v>
      </c>
      <c r="O7" s="6">
        <f t="shared" si="3"/>
        <v>1492</v>
      </c>
    </row>
    <row r="8" spans="1:15" x14ac:dyDescent="0.35">
      <c r="A8" s="5" t="s">
        <v>12</v>
      </c>
      <c r="B8" s="6">
        <v>136</v>
      </c>
      <c r="C8" s="6">
        <v>154</v>
      </c>
      <c r="D8" s="6">
        <v>149</v>
      </c>
      <c r="E8" s="6">
        <v>132</v>
      </c>
      <c r="F8" s="6">
        <f t="shared" si="0"/>
        <v>435</v>
      </c>
      <c r="H8" s="5" t="s">
        <v>13</v>
      </c>
      <c r="I8" s="6">
        <v>162</v>
      </c>
      <c r="J8" s="6">
        <v>187</v>
      </c>
      <c r="K8" s="6">
        <v>181</v>
      </c>
      <c r="L8" s="6">
        <v>166</v>
      </c>
      <c r="M8" s="6">
        <f t="shared" si="1"/>
        <v>534</v>
      </c>
      <c r="N8" s="6">
        <f t="shared" si="2"/>
        <v>516</v>
      </c>
      <c r="O8" s="6">
        <f t="shared" si="3"/>
        <v>1485</v>
      </c>
    </row>
    <row r="9" spans="1:15" x14ac:dyDescent="0.35">
      <c r="A9" s="5" t="s">
        <v>40</v>
      </c>
      <c r="B9" s="6">
        <v>157</v>
      </c>
      <c r="C9" s="6">
        <v>160</v>
      </c>
      <c r="D9" s="6">
        <v>140</v>
      </c>
      <c r="E9" s="6">
        <v>153</v>
      </c>
      <c r="F9" s="6">
        <f t="shared" si="0"/>
        <v>453</v>
      </c>
      <c r="H9" s="5" t="s">
        <v>39</v>
      </c>
      <c r="I9" s="6">
        <v>186</v>
      </c>
      <c r="J9" s="6">
        <v>244</v>
      </c>
      <c r="K9" s="6">
        <v>160</v>
      </c>
      <c r="L9" s="6">
        <v>245</v>
      </c>
      <c r="M9" s="6">
        <f t="shared" si="1"/>
        <v>649</v>
      </c>
      <c r="N9" s="6">
        <f t="shared" si="2"/>
        <v>381</v>
      </c>
      <c r="O9" s="6">
        <f t="shared" si="3"/>
        <v>1483</v>
      </c>
    </row>
    <row r="10" spans="1:15" x14ac:dyDescent="0.35">
      <c r="A10" s="5" t="s">
        <v>65</v>
      </c>
      <c r="B10" s="6">
        <v>167</v>
      </c>
      <c r="C10" s="6">
        <v>172</v>
      </c>
      <c r="D10" s="6">
        <v>172</v>
      </c>
      <c r="E10" s="6">
        <v>187</v>
      </c>
      <c r="F10" s="6">
        <f t="shared" si="0"/>
        <v>531</v>
      </c>
      <c r="H10" s="5" t="s">
        <v>66</v>
      </c>
      <c r="I10" s="6">
        <v>196</v>
      </c>
      <c r="J10" s="6">
        <v>192</v>
      </c>
      <c r="K10" s="6">
        <v>215</v>
      </c>
      <c r="L10" s="6">
        <v>216</v>
      </c>
      <c r="M10" s="6">
        <f t="shared" si="1"/>
        <v>623</v>
      </c>
      <c r="N10" s="6">
        <f t="shared" si="2"/>
        <v>321</v>
      </c>
      <c r="O10" s="6">
        <f t="shared" si="3"/>
        <v>1475</v>
      </c>
    </row>
    <row r="11" spans="1:15" x14ac:dyDescent="0.35">
      <c r="A11" s="5" t="s">
        <v>16</v>
      </c>
      <c r="B11" s="6">
        <v>168</v>
      </c>
      <c r="C11" s="6">
        <v>172</v>
      </c>
      <c r="D11" s="6">
        <v>175</v>
      </c>
      <c r="E11" s="6">
        <v>195</v>
      </c>
      <c r="F11" s="6">
        <f t="shared" si="0"/>
        <v>542</v>
      </c>
      <c r="H11" s="5" t="s">
        <v>14</v>
      </c>
      <c r="I11" s="6">
        <v>185</v>
      </c>
      <c r="J11" s="6">
        <v>160</v>
      </c>
      <c r="K11" s="6">
        <v>224</v>
      </c>
      <c r="L11" s="6">
        <v>194</v>
      </c>
      <c r="M11" s="6">
        <f t="shared" si="1"/>
        <v>578</v>
      </c>
      <c r="N11" s="6">
        <f t="shared" si="2"/>
        <v>351</v>
      </c>
      <c r="O11" s="6">
        <f t="shared" si="3"/>
        <v>1471</v>
      </c>
    </row>
    <row r="12" spans="1:15" x14ac:dyDescent="0.35">
      <c r="A12" s="5" t="s">
        <v>67</v>
      </c>
      <c r="B12" s="6">
        <v>177</v>
      </c>
      <c r="C12" s="6">
        <v>188</v>
      </c>
      <c r="D12" s="6">
        <v>161</v>
      </c>
      <c r="E12" s="6">
        <v>233</v>
      </c>
      <c r="F12" s="6">
        <f t="shared" si="0"/>
        <v>582</v>
      </c>
      <c r="H12" s="5" t="s">
        <v>68</v>
      </c>
      <c r="I12" s="6">
        <v>187</v>
      </c>
      <c r="J12" s="6">
        <v>199</v>
      </c>
      <c r="K12" s="6">
        <v>178</v>
      </c>
      <c r="L12" s="6">
        <v>188</v>
      </c>
      <c r="M12" s="6">
        <f t="shared" si="1"/>
        <v>565</v>
      </c>
      <c r="N12" s="6">
        <f t="shared" si="2"/>
        <v>318</v>
      </c>
      <c r="O12" s="6">
        <f t="shared" si="3"/>
        <v>1465</v>
      </c>
    </row>
    <row r="13" spans="1:15" x14ac:dyDescent="0.35">
      <c r="A13" s="5" t="s">
        <v>73</v>
      </c>
      <c r="B13" s="6">
        <v>211</v>
      </c>
      <c r="C13" s="6">
        <v>203</v>
      </c>
      <c r="D13" s="6">
        <v>237</v>
      </c>
      <c r="E13" s="6">
        <v>257</v>
      </c>
      <c r="F13" s="6">
        <f t="shared" si="0"/>
        <v>697</v>
      </c>
      <c r="H13" s="5" t="s">
        <v>64</v>
      </c>
      <c r="I13" s="6">
        <v>219</v>
      </c>
      <c r="J13" s="6">
        <v>193</v>
      </c>
      <c r="K13" s="6">
        <v>246</v>
      </c>
      <c r="L13" s="6">
        <v>206</v>
      </c>
      <c r="M13" s="6">
        <f t="shared" si="1"/>
        <v>645</v>
      </c>
      <c r="N13" s="6">
        <f t="shared" si="2"/>
        <v>120</v>
      </c>
      <c r="O13" s="6">
        <f t="shared" si="3"/>
        <v>1462</v>
      </c>
    </row>
    <row r="14" spans="1:15" x14ac:dyDescent="0.35">
      <c r="A14" s="5" t="s">
        <v>85</v>
      </c>
      <c r="B14" s="6">
        <v>153</v>
      </c>
      <c r="C14" s="6">
        <v>175</v>
      </c>
      <c r="D14" s="6">
        <v>188</v>
      </c>
      <c r="E14" s="6">
        <v>125</v>
      </c>
      <c r="F14" s="6">
        <f t="shared" si="0"/>
        <v>488</v>
      </c>
      <c r="H14" s="5" t="s">
        <v>86</v>
      </c>
      <c r="I14" s="6">
        <v>187</v>
      </c>
      <c r="J14" s="6">
        <v>161</v>
      </c>
      <c r="K14" s="6">
        <v>203</v>
      </c>
      <c r="L14" s="6">
        <v>213</v>
      </c>
      <c r="M14" s="6">
        <f t="shared" si="1"/>
        <v>577</v>
      </c>
      <c r="N14" s="6">
        <f t="shared" si="2"/>
        <v>390</v>
      </c>
      <c r="O14" s="6">
        <f t="shared" si="3"/>
        <v>1455</v>
      </c>
    </row>
    <row r="15" spans="1:15" x14ac:dyDescent="0.35">
      <c r="A15" s="5" t="s">
        <v>63</v>
      </c>
      <c r="B15" s="6">
        <v>125</v>
      </c>
      <c r="C15" s="6">
        <v>112</v>
      </c>
      <c r="D15" s="6">
        <v>122</v>
      </c>
      <c r="E15" s="6">
        <v>145</v>
      </c>
      <c r="F15" s="6">
        <f t="shared" si="0"/>
        <v>379</v>
      </c>
      <c r="H15" s="5" t="s">
        <v>70</v>
      </c>
      <c r="I15" s="6">
        <v>182</v>
      </c>
      <c r="J15" s="6">
        <v>190</v>
      </c>
      <c r="K15" s="6">
        <v>213</v>
      </c>
      <c r="L15" s="6">
        <v>180</v>
      </c>
      <c r="M15" s="6">
        <f t="shared" si="1"/>
        <v>583</v>
      </c>
      <c r="N15" s="6">
        <f t="shared" si="2"/>
        <v>489</v>
      </c>
      <c r="O15" s="6">
        <f t="shared" si="3"/>
        <v>1451</v>
      </c>
    </row>
    <row r="16" spans="1:15" x14ac:dyDescent="0.35">
      <c r="A16" s="5" t="s">
        <v>14</v>
      </c>
      <c r="B16" s="6">
        <v>185</v>
      </c>
      <c r="C16" s="6">
        <v>186</v>
      </c>
      <c r="D16" s="6">
        <v>173</v>
      </c>
      <c r="E16" s="6">
        <v>197</v>
      </c>
      <c r="F16" s="6">
        <f t="shared" si="0"/>
        <v>556</v>
      </c>
      <c r="H16" s="5" t="s">
        <v>15</v>
      </c>
      <c r="I16" s="6">
        <v>191</v>
      </c>
      <c r="J16" s="6">
        <v>189</v>
      </c>
      <c r="K16" s="6">
        <v>183</v>
      </c>
      <c r="L16" s="6">
        <v>206</v>
      </c>
      <c r="M16" s="6">
        <f t="shared" si="1"/>
        <v>578</v>
      </c>
      <c r="N16" s="6">
        <f t="shared" si="2"/>
        <v>282</v>
      </c>
      <c r="O16" s="6">
        <f t="shared" si="3"/>
        <v>1416</v>
      </c>
    </row>
    <row r="17" spans="1:15" x14ac:dyDescent="0.35">
      <c r="A17" s="5" t="s">
        <v>16</v>
      </c>
      <c r="B17" s="6">
        <v>168</v>
      </c>
      <c r="C17" s="6">
        <v>166</v>
      </c>
      <c r="D17" s="6">
        <v>188</v>
      </c>
      <c r="E17" s="6">
        <v>151</v>
      </c>
      <c r="F17" s="6">
        <f t="shared" si="0"/>
        <v>505</v>
      </c>
      <c r="H17" s="5" t="s">
        <v>17</v>
      </c>
      <c r="I17" s="6">
        <v>187</v>
      </c>
      <c r="J17" s="6">
        <v>158</v>
      </c>
      <c r="K17" s="6">
        <v>218</v>
      </c>
      <c r="L17" s="6">
        <v>186</v>
      </c>
      <c r="M17" s="6">
        <f t="shared" si="1"/>
        <v>562</v>
      </c>
      <c r="N17" s="6">
        <f t="shared" si="2"/>
        <v>345</v>
      </c>
      <c r="O17" s="6">
        <f t="shared" si="3"/>
        <v>1412</v>
      </c>
    </row>
    <row r="18" spans="1:15" x14ac:dyDescent="0.35">
      <c r="A18" s="5" t="s">
        <v>51</v>
      </c>
      <c r="B18" s="6">
        <v>146</v>
      </c>
      <c r="C18" s="6">
        <v>135</v>
      </c>
      <c r="D18" s="6">
        <v>154</v>
      </c>
      <c r="E18" s="6">
        <v>134</v>
      </c>
      <c r="F18" s="6">
        <f t="shared" si="0"/>
        <v>423</v>
      </c>
      <c r="H18" s="5" t="s">
        <v>32</v>
      </c>
      <c r="I18" s="6">
        <v>161</v>
      </c>
      <c r="J18" s="6">
        <v>136</v>
      </c>
      <c r="K18" s="6">
        <v>192</v>
      </c>
      <c r="L18" s="6">
        <v>171</v>
      </c>
      <c r="M18" s="6">
        <f t="shared" si="1"/>
        <v>499</v>
      </c>
      <c r="N18" s="6">
        <f t="shared" si="2"/>
        <v>489</v>
      </c>
      <c r="O18" s="6">
        <f t="shared" si="3"/>
        <v>1411</v>
      </c>
    </row>
    <row r="19" spans="1:15" x14ac:dyDescent="0.35">
      <c r="A19" s="5" t="s">
        <v>87</v>
      </c>
      <c r="B19" s="6">
        <v>167</v>
      </c>
      <c r="C19" s="6">
        <v>167</v>
      </c>
      <c r="D19" s="6">
        <v>189</v>
      </c>
      <c r="E19" s="6">
        <v>155</v>
      </c>
      <c r="F19" s="6">
        <f t="shared" si="0"/>
        <v>511</v>
      </c>
      <c r="H19" s="5" t="s">
        <v>88</v>
      </c>
      <c r="I19" s="6">
        <v>149</v>
      </c>
      <c r="J19" s="6">
        <v>137</v>
      </c>
      <c r="K19" s="6">
        <v>161</v>
      </c>
      <c r="L19" s="6">
        <v>139</v>
      </c>
      <c r="M19" s="6">
        <f t="shared" si="1"/>
        <v>437</v>
      </c>
      <c r="N19" s="6">
        <f t="shared" si="2"/>
        <v>462</v>
      </c>
      <c r="O19" s="6">
        <f t="shared" si="3"/>
        <v>1410</v>
      </c>
    </row>
    <row r="20" spans="1:15" x14ac:dyDescent="0.35">
      <c r="A20" s="5" t="s">
        <v>49</v>
      </c>
      <c r="B20" s="6">
        <v>170</v>
      </c>
      <c r="C20" s="6">
        <v>175</v>
      </c>
      <c r="D20" s="6">
        <v>184</v>
      </c>
      <c r="E20" s="6">
        <v>144</v>
      </c>
      <c r="F20" s="6">
        <f t="shared" si="0"/>
        <v>503</v>
      </c>
      <c r="H20" s="5" t="s">
        <v>84</v>
      </c>
      <c r="I20" s="6">
        <v>181</v>
      </c>
      <c r="J20" s="6">
        <v>214</v>
      </c>
      <c r="K20" s="6">
        <v>158</v>
      </c>
      <c r="L20" s="6">
        <v>174</v>
      </c>
      <c r="M20" s="6">
        <f t="shared" si="1"/>
        <v>546</v>
      </c>
      <c r="N20" s="6">
        <f t="shared" si="2"/>
        <v>357</v>
      </c>
      <c r="O20" s="6">
        <f t="shared" si="3"/>
        <v>1406</v>
      </c>
    </row>
    <row r="21" spans="1:15" x14ac:dyDescent="0.35">
      <c r="A21" s="5" t="s">
        <v>78</v>
      </c>
      <c r="B21" s="6">
        <v>159</v>
      </c>
      <c r="C21" s="6">
        <v>154</v>
      </c>
      <c r="D21" s="6">
        <v>138</v>
      </c>
      <c r="E21" s="6">
        <v>169</v>
      </c>
      <c r="F21" s="6">
        <f t="shared" si="0"/>
        <v>461</v>
      </c>
      <c r="H21" s="5" t="s">
        <v>79</v>
      </c>
      <c r="I21" s="6">
        <v>204</v>
      </c>
      <c r="J21" s="6">
        <v>178</v>
      </c>
      <c r="K21" s="6">
        <v>247</v>
      </c>
      <c r="L21" s="6">
        <v>179</v>
      </c>
      <c r="M21" s="6">
        <f t="shared" si="1"/>
        <v>604</v>
      </c>
      <c r="N21" s="6">
        <f t="shared" si="2"/>
        <v>321</v>
      </c>
      <c r="O21" s="6">
        <f t="shared" si="3"/>
        <v>1386</v>
      </c>
    </row>
    <row r="22" spans="1:15" x14ac:dyDescent="0.35">
      <c r="A22" s="5" t="s">
        <v>98</v>
      </c>
      <c r="B22" s="6">
        <v>215</v>
      </c>
      <c r="C22" s="6">
        <v>166</v>
      </c>
      <c r="D22" s="6">
        <v>201</v>
      </c>
      <c r="E22" s="6">
        <v>214</v>
      </c>
      <c r="F22" s="6">
        <f t="shared" si="0"/>
        <v>581</v>
      </c>
      <c r="H22" s="5" t="s">
        <v>99</v>
      </c>
      <c r="I22" s="6">
        <v>185</v>
      </c>
      <c r="J22" s="6">
        <v>169</v>
      </c>
      <c r="K22" s="6">
        <v>179</v>
      </c>
      <c r="L22" s="6">
        <v>243</v>
      </c>
      <c r="M22" s="6">
        <f t="shared" si="1"/>
        <v>591</v>
      </c>
      <c r="N22" s="6">
        <f t="shared" si="2"/>
        <v>210</v>
      </c>
      <c r="O22" s="6">
        <f t="shared" si="3"/>
        <v>1382</v>
      </c>
    </row>
    <row r="23" spans="1:15" x14ac:dyDescent="0.35">
      <c r="A23" s="5" t="s">
        <v>18</v>
      </c>
      <c r="B23" s="6">
        <v>145</v>
      </c>
      <c r="C23" s="6">
        <v>119</v>
      </c>
      <c r="D23" s="6">
        <v>126</v>
      </c>
      <c r="E23" s="6">
        <v>121</v>
      </c>
      <c r="F23" s="6">
        <f t="shared" si="0"/>
        <v>366</v>
      </c>
      <c r="H23" s="5" t="s">
        <v>19</v>
      </c>
      <c r="I23" s="6">
        <v>153</v>
      </c>
      <c r="J23" s="6">
        <v>168</v>
      </c>
      <c r="K23" s="6">
        <v>160</v>
      </c>
      <c r="L23" s="6">
        <v>165</v>
      </c>
      <c r="M23" s="6">
        <f t="shared" si="1"/>
        <v>493</v>
      </c>
      <c r="N23" s="6">
        <f t="shared" si="2"/>
        <v>516</v>
      </c>
      <c r="O23" s="6">
        <f t="shared" si="3"/>
        <v>1375</v>
      </c>
    </row>
    <row r="24" spans="1:15" x14ac:dyDescent="0.35">
      <c r="A24" s="5" t="s">
        <v>47</v>
      </c>
      <c r="B24" s="6">
        <v>180</v>
      </c>
      <c r="C24" s="6">
        <v>161</v>
      </c>
      <c r="D24" s="6">
        <v>184</v>
      </c>
      <c r="E24" s="6">
        <v>182</v>
      </c>
      <c r="F24" s="6">
        <f t="shared" si="0"/>
        <v>527</v>
      </c>
      <c r="H24" s="5" t="s">
        <v>52</v>
      </c>
      <c r="I24" s="6">
        <v>158</v>
      </c>
      <c r="J24" s="6">
        <v>144</v>
      </c>
      <c r="K24" s="6">
        <v>165</v>
      </c>
      <c r="L24" s="6">
        <v>137</v>
      </c>
      <c r="M24" s="6">
        <f t="shared" si="1"/>
        <v>446</v>
      </c>
      <c r="N24" s="6">
        <f t="shared" si="2"/>
        <v>396</v>
      </c>
      <c r="O24" s="6">
        <f t="shared" si="3"/>
        <v>1369</v>
      </c>
    </row>
    <row r="25" spans="1:15" x14ac:dyDescent="0.35">
      <c r="A25" s="5" t="s">
        <v>46</v>
      </c>
      <c r="B25" s="6">
        <v>189</v>
      </c>
      <c r="C25" s="6">
        <v>192</v>
      </c>
      <c r="D25" s="6">
        <v>148</v>
      </c>
      <c r="E25" s="6">
        <v>183</v>
      </c>
      <c r="F25" s="6">
        <f t="shared" si="0"/>
        <v>523</v>
      </c>
      <c r="H25" s="5" t="s">
        <v>48</v>
      </c>
      <c r="I25" s="6">
        <v>193</v>
      </c>
      <c r="J25" s="6">
        <v>182</v>
      </c>
      <c r="K25" s="6">
        <v>213</v>
      </c>
      <c r="L25" s="6">
        <v>187</v>
      </c>
      <c r="M25" s="6">
        <f t="shared" si="1"/>
        <v>582</v>
      </c>
      <c r="N25" s="6">
        <f t="shared" si="2"/>
        <v>264</v>
      </c>
      <c r="O25" s="6">
        <f t="shared" si="3"/>
        <v>1369</v>
      </c>
    </row>
    <row r="26" spans="1:15" x14ac:dyDescent="0.35">
      <c r="A26" s="5" t="s">
        <v>35</v>
      </c>
      <c r="B26" s="6">
        <v>167</v>
      </c>
      <c r="C26" s="6">
        <v>157</v>
      </c>
      <c r="D26" s="6">
        <v>130</v>
      </c>
      <c r="E26" s="6">
        <v>149</v>
      </c>
      <c r="F26" s="6">
        <f t="shared" si="0"/>
        <v>436</v>
      </c>
      <c r="H26" s="5" t="s">
        <v>38</v>
      </c>
      <c r="I26" s="6">
        <v>181</v>
      </c>
      <c r="J26" s="6">
        <v>144</v>
      </c>
      <c r="K26" s="6">
        <v>187</v>
      </c>
      <c r="L26" s="6">
        <v>233</v>
      </c>
      <c r="M26" s="6">
        <f t="shared" si="1"/>
        <v>564</v>
      </c>
      <c r="N26" s="6">
        <f t="shared" si="2"/>
        <v>366</v>
      </c>
      <c r="O26" s="6">
        <f t="shared" si="3"/>
        <v>1366</v>
      </c>
    </row>
    <row r="27" spans="1:15" x14ac:dyDescent="0.35">
      <c r="A27" s="5" t="s">
        <v>75</v>
      </c>
      <c r="B27" s="6">
        <v>161</v>
      </c>
      <c r="C27" s="6">
        <v>183</v>
      </c>
      <c r="D27" s="6">
        <v>155</v>
      </c>
      <c r="E27" s="6">
        <v>142</v>
      </c>
      <c r="F27" s="6">
        <f t="shared" si="0"/>
        <v>480</v>
      </c>
      <c r="H27" s="5" t="s">
        <v>34</v>
      </c>
      <c r="I27" s="6">
        <v>173</v>
      </c>
      <c r="J27" s="6">
        <v>142</v>
      </c>
      <c r="K27" s="6">
        <v>169</v>
      </c>
      <c r="L27" s="6">
        <v>161</v>
      </c>
      <c r="M27" s="6">
        <f t="shared" si="1"/>
        <v>472</v>
      </c>
      <c r="N27" s="6">
        <f t="shared" si="2"/>
        <v>408</v>
      </c>
      <c r="O27" s="6">
        <f t="shared" si="3"/>
        <v>1360</v>
      </c>
    </row>
    <row r="28" spans="1:15" x14ac:dyDescent="0.35">
      <c r="A28" s="5" t="s">
        <v>50</v>
      </c>
      <c r="B28" s="6">
        <v>152</v>
      </c>
      <c r="C28" s="6">
        <v>175</v>
      </c>
      <c r="D28" s="6">
        <v>135</v>
      </c>
      <c r="E28" s="6">
        <v>143</v>
      </c>
      <c r="F28" s="6">
        <f t="shared" si="0"/>
        <v>453</v>
      </c>
      <c r="H28" s="5" t="s">
        <v>100</v>
      </c>
      <c r="I28" s="6">
        <v>147</v>
      </c>
      <c r="J28" s="6">
        <v>146</v>
      </c>
      <c r="K28" s="6">
        <v>115</v>
      </c>
      <c r="L28" s="6">
        <v>127</v>
      </c>
      <c r="M28" s="6">
        <f t="shared" si="1"/>
        <v>388</v>
      </c>
      <c r="N28" s="6">
        <f t="shared" si="2"/>
        <v>513</v>
      </c>
      <c r="O28" s="6">
        <f t="shared" si="3"/>
        <v>1354</v>
      </c>
    </row>
    <row r="29" spans="1:15" x14ac:dyDescent="0.35">
      <c r="A29" s="5" t="s">
        <v>71</v>
      </c>
      <c r="B29" s="6">
        <v>162</v>
      </c>
      <c r="C29" s="6">
        <v>139</v>
      </c>
      <c r="D29" s="6">
        <v>148</v>
      </c>
      <c r="E29" s="6">
        <v>147</v>
      </c>
      <c r="F29" s="6">
        <f t="shared" si="0"/>
        <v>434</v>
      </c>
      <c r="H29" s="5" t="s">
        <v>91</v>
      </c>
      <c r="I29" s="6">
        <v>152</v>
      </c>
      <c r="J29" s="6">
        <v>157</v>
      </c>
      <c r="K29" s="6">
        <v>172</v>
      </c>
      <c r="L29" s="6">
        <v>118</v>
      </c>
      <c r="M29" s="6">
        <f t="shared" si="1"/>
        <v>447</v>
      </c>
      <c r="N29" s="6">
        <f t="shared" si="2"/>
        <v>468</v>
      </c>
      <c r="O29" s="6">
        <f t="shared" si="3"/>
        <v>1349</v>
      </c>
    </row>
    <row r="30" spans="1:15" x14ac:dyDescent="0.35">
      <c r="A30" s="5" t="s">
        <v>20</v>
      </c>
      <c r="B30" s="6">
        <v>143</v>
      </c>
      <c r="C30" s="6">
        <v>131</v>
      </c>
      <c r="D30" s="6">
        <v>111</v>
      </c>
      <c r="E30" s="6">
        <v>157</v>
      </c>
      <c r="F30" s="6">
        <f t="shared" si="0"/>
        <v>399</v>
      </c>
      <c r="H30" s="5" t="s">
        <v>21</v>
      </c>
      <c r="I30" s="6">
        <v>202</v>
      </c>
      <c r="J30" s="6">
        <v>189</v>
      </c>
      <c r="K30" s="6">
        <v>190</v>
      </c>
      <c r="L30" s="6">
        <v>189</v>
      </c>
      <c r="M30" s="6">
        <f t="shared" si="1"/>
        <v>568</v>
      </c>
      <c r="N30" s="6">
        <f t="shared" si="2"/>
        <v>375</v>
      </c>
      <c r="O30" s="6">
        <f t="shared" si="3"/>
        <v>1342</v>
      </c>
    </row>
    <row r="31" spans="1:15" x14ac:dyDescent="0.35">
      <c r="A31" s="5" t="s">
        <v>22</v>
      </c>
      <c r="B31" s="6">
        <v>215</v>
      </c>
      <c r="C31" s="6">
        <v>151</v>
      </c>
      <c r="D31" s="6">
        <v>205</v>
      </c>
      <c r="E31" s="6">
        <v>191</v>
      </c>
      <c r="F31" s="6">
        <f t="shared" si="0"/>
        <v>547</v>
      </c>
      <c r="H31" s="5" t="s">
        <v>23</v>
      </c>
      <c r="I31" s="6">
        <v>178</v>
      </c>
      <c r="J31" s="6">
        <v>237</v>
      </c>
      <c r="K31" s="6">
        <v>135</v>
      </c>
      <c r="L31" s="6">
        <v>181</v>
      </c>
      <c r="M31" s="6">
        <f t="shared" si="1"/>
        <v>553</v>
      </c>
      <c r="N31" s="6">
        <f t="shared" si="2"/>
        <v>231</v>
      </c>
      <c r="O31" s="6">
        <f t="shared" si="3"/>
        <v>1331</v>
      </c>
    </row>
    <row r="32" spans="1:15" x14ac:dyDescent="0.35">
      <c r="A32" s="5" t="s">
        <v>42</v>
      </c>
      <c r="B32" s="6">
        <v>206</v>
      </c>
      <c r="C32" s="6">
        <v>195</v>
      </c>
      <c r="D32" s="6">
        <v>245</v>
      </c>
      <c r="E32" s="6">
        <v>196</v>
      </c>
      <c r="F32" s="6">
        <f t="shared" si="0"/>
        <v>636</v>
      </c>
      <c r="H32" s="5" t="s">
        <v>53</v>
      </c>
      <c r="I32" s="6">
        <v>196</v>
      </c>
      <c r="J32" s="6">
        <v>169</v>
      </c>
      <c r="K32" s="6">
        <v>164</v>
      </c>
      <c r="L32" s="6">
        <v>142</v>
      </c>
      <c r="M32" s="6">
        <f t="shared" si="1"/>
        <v>475</v>
      </c>
      <c r="N32" s="6">
        <f t="shared" si="2"/>
        <v>204</v>
      </c>
      <c r="O32" s="6">
        <f t="shared" si="3"/>
        <v>1315</v>
      </c>
    </row>
    <row r="33" spans="1:15" x14ac:dyDescent="0.35">
      <c r="A33" s="5" t="s">
        <v>89</v>
      </c>
      <c r="B33" s="6">
        <v>155</v>
      </c>
      <c r="C33" s="6">
        <v>136</v>
      </c>
      <c r="D33" s="6">
        <v>138</v>
      </c>
      <c r="E33" s="6">
        <v>126</v>
      </c>
      <c r="F33" s="6">
        <f t="shared" si="0"/>
        <v>400</v>
      </c>
      <c r="H33" s="5" t="s">
        <v>90</v>
      </c>
      <c r="I33" s="6">
        <v>200</v>
      </c>
      <c r="J33" s="6">
        <v>160</v>
      </c>
      <c r="K33" s="6">
        <v>196</v>
      </c>
      <c r="L33" s="6">
        <v>212</v>
      </c>
      <c r="M33" s="6">
        <f t="shared" si="1"/>
        <v>568</v>
      </c>
      <c r="N33" s="6">
        <f t="shared" si="2"/>
        <v>345</v>
      </c>
      <c r="O33" s="6">
        <f t="shared" si="3"/>
        <v>1313</v>
      </c>
    </row>
    <row r="34" spans="1:15" x14ac:dyDescent="0.35">
      <c r="A34" s="5" t="s">
        <v>96</v>
      </c>
      <c r="B34" s="6">
        <v>220</v>
      </c>
      <c r="C34" s="6">
        <v>202</v>
      </c>
      <c r="D34" s="6">
        <v>203</v>
      </c>
      <c r="E34" s="6">
        <v>160</v>
      </c>
      <c r="F34" s="6">
        <f t="shared" si="0"/>
        <v>565</v>
      </c>
      <c r="H34" s="5" t="s">
        <v>97</v>
      </c>
      <c r="I34" s="6">
        <v>207</v>
      </c>
      <c r="J34" s="6">
        <v>203</v>
      </c>
      <c r="K34" s="6">
        <v>233</v>
      </c>
      <c r="L34" s="6">
        <v>179</v>
      </c>
      <c r="M34" s="6">
        <f t="shared" si="1"/>
        <v>615</v>
      </c>
      <c r="N34" s="6">
        <f t="shared" si="2"/>
        <v>129</v>
      </c>
      <c r="O34" s="6">
        <f t="shared" si="3"/>
        <v>1309</v>
      </c>
    </row>
    <row r="35" spans="1:15" x14ac:dyDescent="0.35">
      <c r="A35" s="5" t="s">
        <v>82</v>
      </c>
      <c r="B35" s="6">
        <v>214</v>
      </c>
      <c r="C35" s="6">
        <v>170</v>
      </c>
      <c r="D35" s="6">
        <v>204</v>
      </c>
      <c r="E35" s="6">
        <v>211</v>
      </c>
      <c r="F35" s="6">
        <f t="shared" si="0"/>
        <v>585</v>
      </c>
      <c r="H35" s="5" t="s">
        <v>64</v>
      </c>
      <c r="I35" s="6">
        <v>219</v>
      </c>
      <c r="J35" s="6">
        <v>215</v>
      </c>
      <c r="K35" s="6">
        <v>184</v>
      </c>
      <c r="L35" s="6">
        <v>213</v>
      </c>
      <c r="M35" s="6">
        <f t="shared" si="1"/>
        <v>612</v>
      </c>
      <c r="N35" s="6">
        <f t="shared" si="2"/>
        <v>111</v>
      </c>
      <c r="O35" s="6">
        <f t="shared" si="3"/>
        <v>1308</v>
      </c>
    </row>
    <row r="36" spans="1:15" x14ac:dyDescent="0.35">
      <c r="A36" s="5" t="s">
        <v>82</v>
      </c>
      <c r="B36" s="6">
        <v>214</v>
      </c>
      <c r="C36" s="6">
        <v>211</v>
      </c>
      <c r="D36" s="6">
        <v>173</v>
      </c>
      <c r="E36" s="6">
        <v>170</v>
      </c>
      <c r="F36" s="6">
        <f t="shared" si="0"/>
        <v>554</v>
      </c>
      <c r="H36" s="5" t="s">
        <v>83</v>
      </c>
      <c r="I36" s="6">
        <v>228</v>
      </c>
      <c r="J36" s="6">
        <v>207</v>
      </c>
      <c r="K36" s="6">
        <v>248</v>
      </c>
      <c r="L36" s="6">
        <v>213</v>
      </c>
      <c r="M36" s="6">
        <f t="shared" si="1"/>
        <v>668</v>
      </c>
      <c r="N36" s="6">
        <f t="shared" si="2"/>
        <v>84</v>
      </c>
      <c r="O36" s="6">
        <f t="shared" si="3"/>
        <v>1306</v>
      </c>
    </row>
    <row r="37" spans="1:15" x14ac:dyDescent="0.35">
      <c r="A37" s="5" t="s">
        <v>41</v>
      </c>
      <c r="B37" s="6">
        <v>187</v>
      </c>
      <c r="C37" s="6">
        <v>171</v>
      </c>
      <c r="D37" s="6">
        <v>170</v>
      </c>
      <c r="E37" s="6">
        <v>174</v>
      </c>
      <c r="F37" s="6">
        <f t="shared" si="0"/>
        <v>515</v>
      </c>
      <c r="H37" s="5" t="s">
        <v>44</v>
      </c>
      <c r="I37" s="6">
        <v>197</v>
      </c>
      <c r="J37" s="6">
        <v>168</v>
      </c>
      <c r="K37" s="6">
        <v>190</v>
      </c>
      <c r="L37" s="6">
        <v>159</v>
      </c>
      <c r="M37" s="6">
        <f t="shared" si="1"/>
        <v>517</v>
      </c>
      <c r="N37" s="6">
        <f t="shared" si="2"/>
        <v>258</v>
      </c>
      <c r="O37" s="6">
        <f t="shared" si="3"/>
        <v>1290</v>
      </c>
    </row>
    <row r="38" spans="1:15" x14ac:dyDescent="0.35">
      <c r="A38" s="5" t="s">
        <v>24</v>
      </c>
      <c r="B38" s="6">
        <v>196</v>
      </c>
      <c r="C38" s="6">
        <v>168</v>
      </c>
      <c r="D38" s="6">
        <v>190</v>
      </c>
      <c r="E38" s="6">
        <v>174</v>
      </c>
      <c r="F38" s="6">
        <f t="shared" si="0"/>
        <v>532</v>
      </c>
      <c r="H38" s="5" t="s">
        <v>25</v>
      </c>
      <c r="I38" s="6">
        <v>186</v>
      </c>
      <c r="J38" s="6">
        <v>172</v>
      </c>
      <c r="K38" s="6">
        <v>156</v>
      </c>
      <c r="L38" s="6">
        <v>153</v>
      </c>
      <c r="M38" s="6">
        <f t="shared" si="1"/>
        <v>481</v>
      </c>
      <c r="N38" s="6">
        <f t="shared" si="2"/>
        <v>264</v>
      </c>
      <c r="O38" s="6">
        <f t="shared" si="3"/>
        <v>1277</v>
      </c>
    </row>
    <row r="39" spans="1:15" x14ac:dyDescent="0.35">
      <c r="A39" s="5" t="s">
        <v>94</v>
      </c>
      <c r="B39" s="6">
        <v>197</v>
      </c>
      <c r="C39" s="6">
        <v>168</v>
      </c>
      <c r="D39" s="6">
        <v>156</v>
      </c>
      <c r="E39" s="6">
        <v>138</v>
      </c>
      <c r="F39" s="6">
        <f t="shared" si="0"/>
        <v>462</v>
      </c>
      <c r="H39" s="5" t="s">
        <v>95</v>
      </c>
      <c r="I39" s="6">
        <v>176</v>
      </c>
      <c r="J39" s="6">
        <v>190</v>
      </c>
      <c r="K39" s="6">
        <v>185</v>
      </c>
      <c r="L39" s="6">
        <v>149</v>
      </c>
      <c r="M39" s="6">
        <f t="shared" si="1"/>
        <v>524</v>
      </c>
      <c r="N39" s="6">
        <f t="shared" si="2"/>
        <v>291</v>
      </c>
      <c r="O39" s="6">
        <f t="shared" si="3"/>
        <v>1277</v>
      </c>
    </row>
    <row r="40" spans="1:15" x14ac:dyDescent="0.35">
      <c r="A40" s="5" t="s">
        <v>81</v>
      </c>
      <c r="B40" s="6">
        <v>179</v>
      </c>
      <c r="C40" s="6">
        <v>146</v>
      </c>
      <c r="D40" s="6">
        <v>149</v>
      </c>
      <c r="E40" s="6">
        <v>167</v>
      </c>
      <c r="F40" s="6">
        <f t="shared" si="0"/>
        <v>462</v>
      </c>
      <c r="H40" s="5" t="s">
        <v>80</v>
      </c>
      <c r="I40" s="6">
        <v>193</v>
      </c>
      <c r="J40" s="6">
        <v>205</v>
      </c>
      <c r="K40" s="6">
        <v>144</v>
      </c>
      <c r="L40" s="6">
        <v>165</v>
      </c>
      <c r="M40" s="6">
        <f t="shared" si="1"/>
        <v>514</v>
      </c>
      <c r="N40" s="6">
        <f t="shared" si="2"/>
        <v>294</v>
      </c>
      <c r="O40" s="6">
        <f t="shared" si="3"/>
        <v>1270</v>
      </c>
    </row>
    <row r="41" spans="1:15" x14ac:dyDescent="0.35">
      <c r="A41" s="5" t="s">
        <v>92</v>
      </c>
      <c r="B41" s="6">
        <v>185</v>
      </c>
      <c r="C41" s="6">
        <v>170</v>
      </c>
      <c r="D41" s="6">
        <v>152</v>
      </c>
      <c r="E41" s="6">
        <v>173</v>
      </c>
      <c r="F41" s="6">
        <f t="shared" si="0"/>
        <v>495</v>
      </c>
      <c r="H41" s="5" t="s">
        <v>93</v>
      </c>
      <c r="I41" s="6">
        <v>185</v>
      </c>
      <c r="J41" s="6">
        <v>130</v>
      </c>
      <c r="K41" s="6">
        <v>173</v>
      </c>
      <c r="L41" s="6">
        <v>160</v>
      </c>
      <c r="M41" s="6">
        <f t="shared" si="1"/>
        <v>463</v>
      </c>
      <c r="N41" s="6">
        <f t="shared" si="2"/>
        <v>300</v>
      </c>
      <c r="O41" s="6">
        <f t="shared" si="3"/>
        <v>1258</v>
      </c>
    </row>
  </sheetData>
  <sortState xmlns:xlrd2="http://schemas.microsoft.com/office/spreadsheetml/2017/richdata2" ref="A3:O42">
    <sortCondition descending="1" ref="O3:O42"/>
  </sortState>
  <printOptions gridLines="1"/>
  <pageMargins left="0.7" right="0.7" top="0.75" bottom="0.75" header="0.3" footer="0.3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4E304-FF69-464D-A8E1-ED6FA5F7E5A2}">
  <dimension ref="A1:G77"/>
  <sheetViews>
    <sheetView workbookViewId="0">
      <selection activeCell="J16" sqref="J16"/>
    </sheetView>
  </sheetViews>
  <sheetFormatPr defaultRowHeight="19.95" customHeight="1" x14ac:dyDescent="0.3"/>
  <cols>
    <col min="1" max="1" width="20.6640625" customWidth="1"/>
    <col min="4" max="4" width="12.5546875" bestFit="1" customWidth="1"/>
    <col min="5" max="5" width="13.6640625" bestFit="1" customWidth="1"/>
    <col min="6" max="6" width="12.5546875" bestFit="1" customWidth="1"/>
    <col min="7" max="7" width="13.6640625" bestFit="1" customWidth="1"/>
  </cols>
  <sheetData>
    <row r="1" spans="1:7" ht="19.95" customHeight="1" x14ac:dyDescent="0.35">
      <c r="A1" s="3" t="s">
        <v>114</v>
      </c>
      <c r="C1" t="s">
        <v>115</v>
      </c>
      <c r="D1" s="10" t="s">
        <v>116</v>
      </c>
      <c r="E1" s="10" t="s">
        <v>28</v>
      </c>
      <c r="F1" s="10" t="s">
        <v>8</v>
      </c>
      <c r="G1" s="10"/>
    </row>
    <row r="2" spans="1:7" ht="19.95" customHeight="1" x14ac:dyDescent="0.35">
      <c r="A2" s="8" t="s">
        <v>90</v>
      </c>
      <c r="C2">
        <v>200</v>
      </c>
      <c r="D2">
        <v>636</v>
      </c>
      <c r="E2">
        <f t="shared" ref="E2:E17" si="0">SUM(235-C2)*3</f>
        <v>105</v>
      </c>
      <c r="F2">
        <f t="shared" ref="F2:F17" si="1">SUM(D2,E2)</f>
        <v>741</v>
      </c>
    </row>
    <row r="3" spans="1:7" ht="19.95" customHeight="1" x14ac:dyDescent="0.35">
      <c r="A3" s="8" t="s">
        <v>41</v>
      </c>
      <c r="C3">
        <v>187</v>
      </c>
      <c r="D3">
        <v>592</v>
      </c>
      <c r="E3">
        <f t="shared" si="0"/>
        <v>144</v>
      </c>
      <c r="F3">
        <f t="shared" si="1"/>
        <v>736</v>
      </c>
    </row>
    <row r="4" spans="1:7" ht="19.95" customHeight="1" x14ac:dyDescent="0.35">
      <c r="A4" s="8" t="s">
        <v>45</v>
      </c>
      <c r="C4">
        <v>180</v>
      </c>
      <c r="D4">
        <v>566</v>
      </c>
      <c r="E4">
        <f t="shared" si="0"/>
        <v>165</v>
      </c>
      <c r="F4">
        <f t="shared" si="1"/>
        <v>731</v>
      </c>
    </row>
    <row r="5" spans="1:7" ht="19.95" customHeight="1" x14ac:dyDescent="0.35">
      <c r="A5" s="8" t="s">
        <v>66</v>
      </c>
      <c r="C5">
        <v>196</v>
      </c>
      <c r="D5">
        <v>600</v>
      </c>
      <c r="E5">
        <f t="shared" si="0"/>
        <v>117</v>
      </c>
      <c r="F5">
        <f t="shared" si="1"/>
        <v>717</v>
      </c>
    </row>
    <row r="6" spans="1:7" ht="19.95" customHeight="1" x14ac:dyDescent="0.35">
      <c r="A6" s="8" t="s">
        <v>14</v>
      </c>
      <c r="C6">
        <v>185</v>
      </c>
      <c r="D6">
        <v>556</v>
      </c>
      <c r="E6">
        <f t="shared" si="0"/>
        <v>150</v>
      </c>
      <c r="F6">
        <f t="shared" si="1"/>
        <v>706</v>
      </c>
    </row>
    <row r="7" spans="1:7" ht="19.95" customHeight="1" x14ac:dyDescent="0.35">
      <c r="A7" s="8" t="s">
        <v>17</v>
      </c>
      <c r="C7">
        <v>187</v>
      </c>
      <c r="D7">
        <v>562</v>
      </c>
      <c r="E7">
        <f t="shared" si="0"/>
        <v>144</v>
      </c>
      <c r="F7">
        <f t="shared" si="1"/>
        <v>706</v>
      </c>
    </row>
    <row r="8" spans="1:7" ht="19.95" customHeight="1" x14ac:dyDescent="0.35">
      <c r="A8" s="8" t="s">
        <v>16</v>
      </c>
      <c r="C8">
        <v>168</v>
      </c>
      <c r="D8">
        <v>505</v>
      </c>
      <c r="E8">
        <f t="shared" si="0"/>
        <v>201</v>
      </c>
      <c r="F8">
        <f t="shared" si="1"/>
        <v>706</v>
      </c>
    </row>
    <row r="9" spans="1:7" ht="19.95" customHeight="1" x14ac:dyDescent="0.35">
      <c r="A9" s="8" t="s">
        <v>69</v>
      </c>
      <c r="C9">
        <v>192</v>
      </c>
      <c r="D9">
        <v>571</v>
      </c>
      <c r="E9">
        <f t="shared" si="0"/>
        <v>129</v>
      </c>
      <c r="F9">
        <f t="shared" si="1"/>
        <v>700</v>
      </c>
    </row>
    <row r="10" spans="1:7" ht="19.95" customHeight="1" x14ac:dyDescent="0.35">
      <c r="A10" s="8" t="s">
        <v>79</v>
      </c>
      <c r="C10">
        <v>204</v>
      </c>
      <c r="D10">
        <v>604</v>
      </c>
      <c r="E10">
        <f t="shared" si="0"/>
        <v>93</v>
      </c>
      <c r="F10">
        <f t="shared" si="1"/>
        <v>697</v>
      </c>
    </row>
    <row r="11" spans="1:7" ht="19.95" customHeight="1" x14ac:dyDescent="0.35">
      <c r="A11" s="8" t="s">
        <v>53</v>
      </c>
      <c r="C11">
        <v>196</v>
      </c>
      <c r="D11">
        <v>566</v>
      </c>
      <c r="E11">
        <f t="shared" si="0"/>
        <v>117</v>
      </c>
      <c r="F11">
        <f t="shared" si="1"/>
        <v>683</v>
      </c>
    </row>
    <row r="12" spans="1:7" ht="19.95" customHeight="1" x14ac:dyDescent="0.35">
      <c r="A12" s="8" t="s">
        <v>98</v>
      </c>
      <c r="C12">
        <v>215</v>
      </c>
      <c r="D12">
        <v>621</v>
      </c>
      <c r="E12">
        <f t="shared" si="0"/>
        <v>60</v>
      </c>
      <c r="F12">
        <f t="shared" si="1"/>
        <v>681</v>
      </c>
    </row>
    <row r="13" spans="1:7" ht="19.95" customHeight="1" x14ac:dyDescent="0.35">
      <c r="A13" s="8" t="s">
        <v>43</v>
      </c>
      <c r="C13">
        <v>178</v>
      </c>
      <c r="D13">
        <v>505</v>
      </c>
      <c r="E13">
        <f t="shared" si="0"/>
        <v>171</v>
      </c>
      <c r="F13">
        <f t="shared" si="1"/>
        <v>676</v>
      </c>
    </row>
    <row r="14" spans="1:7" ht="19.95" customHeight="1" x14ac:dyDescent="0.35">
      <c r="A14" s="8" t="s">
        <v>36</v>
      </c>
      <c r="C14">
        <v>213</v>
      </c>
      <c r="D14">
        <v>598</v>
      </c>
      <c r="E14">
        <f t="shared" si="0"/>
        <v>66</v>
      </c>
      <c r="F14">
        <f t="shared" si="1"/>
        <v>664</v>
      </c>
    </row>
    <row r="15" spans="1:7" ht="19.95" customHeight="1" x14ac:dyDescent="0.35">
      <c r="A15" s="8" t="s">
        <v>74</v>
      </c>
      <c r="C15">
        <v>168</v>
      </c>
      <c r="D15">
        <v>450</v>
      </c>
      <c r="E15">
        <f t="shared" si="0"/>
        <v>201</v>
      </c>
      <c r="F15">
        <f t="shared" si="1"/>
        <v>651</v>
      </c>
    </row>
    <row r="16" spans="1:7" ht="19.95" customHeight="1" x14ac:dyDescent="0.35">
      <c r="A16" s="8" t="s">
        <v>44</v>
      </c>
      <c r="C16">
        <v>197</v>
      </c>
      <c r="D16">
        <v>526</v>
      </c>
      <c r="E16">
        <f t="shared" si="0"/>
        <v>114</v>
      </c>
      <c r="F16">
        <f t="shared" si="1"/>
        <v>640</v>
      </c>
    </row>
    <row r="17" spans="1:6" ht="19.95" customHeight="1" x14ac:dyDescent="0.35">
      <c r="A17" s="8" t="s">
        <v>120</v>
      </c>
      <c r="C17">
        <v>193</v>
      </c>
      <c r="D17">
        <v>514</v>
      </c>
      <c r="E17">
        <f t="shared" si="0"/>
        <v>126</v>
      </c>
      <c r="F17">
        <f t="shared" si="1"/>
        <v>640</v>
      </c>
    </row>
    <row r="18" spans="1:6" ht="19.95" customHeight="1" x14ac:dyDescent="0.35">
      <c r="A18" s="7"/>
    </row>
    <row r="19" spans="1:6" ht="19.95" customHeight="1" x14ac:dyDescent="0.35">
      <c r="A19" s="7"/>
    </row>
    <row r="20" spans="1:6" ht="19.95" customHeight="1" x14ac:dyDescent="0.35">
      <c r="A20" s="7"/>
    </row>
    <row r="21" spans="1:6" ht="19.95" customHeight="1" x14ac:dyDescent="0.35">
      <c r="A21" s="7"/>
    </row>
    <row r="22" spans="1:6" ht="19.95" customHeight="1" x14ac:dyDescent="0.35">
      <c r="A22" s="9"/>
    </row>
    <row r="23" spans="1:6" ht="19.95" customHeight="1" x14ac:dyDescent="0.35">
      <c r="A23" s="7"/>
    </row>
    <row r="24" spans="1:6" ht="19.95" customHeight="1" x14ac:dyDescent="0.35">
      <c r="A24" s="7"/>
    </row>
    <row r="25" spans="1:6" ht="19.95" customHeight="1" x14ac:dyDescent="0.35">
      <c r="A25" s="7"/>
    </row>
    <row r="26" spans="1:6" ht="19.95" customHeight="1" x14ac:dyDescent="0.35">
      <c r="A26" s="7"/>
    </row>
    <row r="27" spans="1:6" ht="19.95" customHeight="1" x14ac:dyDescent="0.35">
      <c r="A27" s="7"/>
    </row>
    <row r="28" spans="1:6" ht="19.95" customHeight="1" x14ac:dyDescent="0.35">
      <c r="A28" s="7"/>
    </row>
    <row r="29" spans="1:6" ht="19.95" customHeight="1" x14ac:dyDescent="0.35">
      <c r="A29" s="7"/>
    </row>
    <row r="30" spans="1:6" ht="19.95" customHeight="1" x14ac:dyDescent="0.35">
      <c r="A30" s="7"/>
    </row>
    <row r="31" spans="1:6" ht="19.95" customHeight="1" x14ac:dyDescent="0.35">
      <c r="A31" s="7"/>
    </row>
    <row r="32" spans="1:6" ht="19.95" customHeight="1" x14ac:dyDescent="0.35">
      <c r="A32" s="7"/>
    </row>
    <row r="33" spans="1:1" ht="19.95" customHeight="1" x14ac:dyDescent="0.35">
      <c r="A33" s="7"/>
    </row>
    <row r="34" spans="1:1" ht="19.95" customHeight="1" x14ac:dyDescent="0.35">
      <c r="A34" s="7"/>
    </row>
    <row r="35" spans="1:1" ht="19.95" customHeight="1" x14ac:dyDescent="0.35">
      <c r="A35" s="7"/>
    </row>
    <row r="36" spans="1:1" ht="19.95" customHeight="1" x14ac:dyDescent="0.35">
      <c r="A36" s="7"/>
    </row>
    <row r="37" spans="1:1" ht="19.95" customHeight="1" x14ac:dyDescent="0.35">
      <c r="A37" s="7"/>
    </row>
    <row r="38" spans="1:1" ht="19.95" customHeight="1" x14ac:dyDescent="0.35">
      <c r="A38" s="7"/>
    </row>
    <row r="39" spans="1:1" ht="19.95" customHeight="1" x14ac:dyDescent="0.35">
      <c r="A39" s="7"/>
    </row>
    <row r="40" spans="1:1" ht="19.95" customHeight="1" x14ac:dyDescent="0.35">
      <c r="A40" s="7"/>
    </row>
    <row r="41" spans="1:1" ht="19.95" customHeight="1" x14ac:dyDescent="0.35">
      <c r="A41" s="7"/>
    </row>
    <row r="42" spans="1:1" ht="19.95" customHeight="1" x14ac:dyDescent="0.35">
      <c r="A42" s="7"/>
    </row>
    <row r="43" spans="1:1" ht="19.95" customHeight="1" x14ac:dyDescent="0.35">
      <c r="A43" s="7"/>
    </row>
    <row r="44" spans="1:1" ht="19.95" customHeight="1" x14ac:dyDescent="0.35">
      <c r="A44" s="7"/>
    </row>
    <row r="45" spans="1:1" ht="19.95" customHeight="1" x14ac:dyDescent="0.35">
      <c r="A45" s="7"/>
    </row>
    <row r="46" spans="1:1" ht="19.95" customHeight="1" x14ac:dyDescent="0.35">
      <c r="A46" s="7"/>
    </row>
    <row r="47" spans="1:1" ht="19.95" customHeight="1" x14ac:dyDescent="0.35">
      <c r="A47" s="7"/>
    </row>
    <row r="48" spans="1:1" ht="19.95" customHeight="1" x14ac:dyDescent="0.35">
      <c r="A48" s="7"/>
    </row>
    <row r="49" spans="1:1" ht="19.95" customHeight="1" x14ac:dyDescent="0.35">
      <c r="A49" s="7"/>
    </row>
    <row r="50" spans="1:1" ht="19.95" customHeight="1" x14ac:dyDescent="0.35">
      <c r="A50" s="7"/>
    </row>
    <row r="51" spans="1:1" ht="19.95" customHeight="1" x14ac:dyDescent="0.35">
      <c r="A51" s="5"/>
    </row>
    <row r="52" spans="1:1" ht="19.95" customHeight="1" x14ac:dyDescent="0.35">
      <c r="A52" s="7"/>
    </row>
    <row r="53" spans="1:1" ht="19.95" customHeight="1" x14ac:dyDescent="0.35">
      <c r="A53" s="7"/>
    </row>
    <row r="54" spans="1:1" ht="19.95" customHeight="1" x14ac:dyDescent="0.35">
      <c r="A54" s="7"/>
    </row>
    <row r="55" spans="1:1" ht="19.95" customHeight="1" x14ac:dyDescent="0.35">
      <c r="A55" s="7"/>
    </row>
    <row r="56" spans="1:1" ht="19.95" customHeight="1" x14ac:dyDescent="0.35">
      <c r="A56" s="7"/>
    </row>
    <row r="57" spans="1:1" ht="19.95" customHeight="1" x14ac:dyDescent="0.35">
      <c r="A57" s="7"/>
    </row>
    <row r="58" spans="1:1" ht="19.95" customHeight="1" x14ac:dyDescent="0.35">
      <c r="A58" s="7"/>
    </row>
    <row r="59" spans="1:1" ht="19.95" customHeight="1" x14ac:dyDescent="0.35">
      <c r="A59" s="7"/>
    </row>
    <row r="60" spans="1:1" ht="19.95" customHeight="1" x14ac:dyDescent="0.35">
      <c r="A60" s="7"/>
    </row>
    <row r="61" spans="1:1" ht="19.95" customHeight="1" x14ac:dyDescent="0.35">
      <c r="A61" s="7"/>
    </row>
    <row r="62" spans="1:1" ht="19.95" customHeight="1" x14ac:dyDescent="0.35">
      <c r="A62" s="7"/>
    </row>
    <row r="63" spans="1:1" ht="19.95" customHeight="1" x14ac:dyDescent="0.35">
      <c r="A63" s="7"/>
    </row>
    <row r="64" spans="1:1" ht="19.95" customHeight="1" x14ac:dyDescent="0.35">
      <c r="A64" s="7"/>
    </row>
    <row r="65" spans="1:1" ht="19.95" customHeight="1" x14ac:dyDescent="0.35">
      <c r="A65" s="7"/>
    </row>
    <row r="66" spans="1:1" ht="19.95" customHeight="1" x14ac:dyDescent="0.35">
      <c r="A66" s="7"/>
    </row>
    <row r="67" spans="1:1" ht="19.95" customHeight="1" x14ac:dyDescent="0.35">
      <c r="A67" s="7"/>
    </row>
    <row r="68" spans="1:1" ht="19.95" customHeight="1" x14ac:dyDescent="0.35">
      <c r="A68" s="7"/>
    </row>
    <row r="69" spans="1:1" ht="19.95" customHeight="1" x14ac:dyDescent="0.35">
      <c r="A69" s="7"/>
    </row>
    <row r="70" spans="1:1" ht="19.95" customHeight="1" x14ac:dyDescent="0.35">
      <c r="A70" s="7"/>
    </row>
    <row r="71" spans="1:1" ht="19.95" customHeight="1" x14ac:dyDescent="0.35">
      <c r="A71" s="7"/>
    </row>
    <row r="72" spans="1:1" ht="19.95" customHeight="1" x14ac:dyDescent="0.35">
      <c r="A72" s="9"/>
    </row>
    <row r="73" spans="1:1" ht="19.95" customHeight="1" x14ac:dyDescent="0.35">
      <c r="A73" s="9"/>
    </row>
    <row r="74" spans="1:1" ht="19.95" customHeight="1" x14ac:dyDescent="0.35">
      <c r="A74" s="7"/>
    </row>
    <row r="75" spans="1:1" ht="19.95" customHeight="1" x14ac:dyDescent="0.35">
      <c r="A75" s="7"/>
    </row>
    <row r="76" spans="1:1" ht="19.95" customHeight="1" x14ac:dyDescent="0.35">
      <c r="A76" s="7"/>
    </row>
    <row r="77" spans="1:1" ht="19.95" customHeight="1" x14ac:dyDescent="0.35">
      <c r="A77" s="7"/>
    </row>
  </sheetData>
  <sortState xmlns:xlrd2="http://schemas.microsoft.com/office/spreadsheetml/2017/richdata2" ref="A2:F17">
    <sortCondition descending="1" ref="F2:F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F0850-F5AE-4F8E-9956-4CB9652858C2}">
  <dimension ref="A1:P93"/>
  <sheetViews>
    <sheetView topLeftCell="A40" workbookViewId="0">
      <selection activeCell="A53" sqref="A53:XFD53"/>
    </sheetView>
  </sheetViews>
  <sheetFormatPr defaultColWidth="21.44140625" defaultRowHeight="19.95" customHeight="1" x14ac:dyDescent="0.35"/>
  <cols>
    <col min="1" max="1" width="21.44140625" style="11"/>
    <col min="2" max="3" width="10.21875" style="17" customWidth="1"/>
    <col min="4" max="4" width="10.21875" style="11" customWidth="1"/>
    <col min="5" max="5" width="12.21875" style="12" customWidth="1"/>
    <col min="6" max="6" width="14" style="13" customWidth="1"/>
    <col min="7" max="7" width="13" style="14" customWidth="1"/>
    <col min="8" max="8" width="13.6640625" style="15" customWidth="1"/>
    <col min="9" max="9" width="12.44140625" style="12" customWidth="1"/>
    <col min="10" max="10" width="13.109375" style="13" customWidth="1"/>
    <col min="11" max="11" width="12.88671875" style="14" customWidth="1"/>
    <col min="12" max="12" width="13.88671875" style="15" customWidth="1"/>
    <col min="13" max="13" width="21.44140625" style="17"/>
    <col min="14" max="14" width="15.109375" style="17" customWidth="1"/>
    <col min="15" max="15" width="21.44140625" style="17"/>
    <col min="16" max="16" width="11.88671875" style="11" customWidth="1"/>
    <col min="17" max="16384" width="21.44140625" style="11"/>
  </cols>
  <sheetData>
    <row r="1" spans="1:16" ht="15" customHeight="1" x14ac:dyDescent="0.35">
      <c r="A1" s="21" t="s">
        <v>117</v>
      </c>
      <c r="B1" s="22"/>
      <c r="C1" s="22"/>
      <c r="D1" s="21"/>
      <c r="E1" s="23"/>
      <c r="F1" s="24"/>
      <c r="G1" s="25"/>
      <c r="H1" s="26"/>
      <c r="I1" s="23"/>
      <c r="J1" s="24"/>
      <c r="K1" s="25"/>
      <c r="L1" s="26"/>
      <c r="M1" s="22"/>
      <c r="N1" s="22"/>
      <c r="O1" s="22"/>
      <c r="P1" s="21"/>
    </row>
    <row r="2" spans="1:16" ht="15" customHeight="1" x14ac:dyDescent="0.35">
      <c r="A2" s="21" t="s">
        <v>133</v>
      </c>
      <c r="B2" s="22" t="s">
        <v>9</v>
      </c>
      <c r="C2" s="22" t="s">
        <v>4</v>
      </c>
      <c r="D2" s="21" t="s">
        <v>118</v>
      </c>
      <c r="E2" s="23" t="s">
        <v>130</v>
      </c>
      <c r="F2" s="24" t="s">
        <v>121</v>
      </c>
      <c r="G2" s="25" t="s">
        <v>131</v>
      </c>
      <c r="H2" s="26" t="s">
        <v>122</v>
      </c>
      <c r="I2" s="23" t="s">
        <v>123</v>
      </c>
      <c r="J2" s="24" t="s">
        <v>124</v>
      </c>
      <c r="K2" s="25" t="s">
        <v>125</v>
      </c>
      <c r="L2" s="26" t="s">
        <v>126</v>
      </c>
      <c r="M2" s="22" t="s">
        <v>127</v>
      </c>
      <c r="N2" s="22" t="s">
        <v>128</v>
      </c>
      <c r="O2" s="22" t="s">
        <v>129</v>
      </c>
      <c r="P2" s="21" t="s">
        <v>139</v>
      </c>
    </row>
    <row r="3" spans="1:16" ht="15" customHeight="1" x14ac:dyDescent="0.35">
      <c r="A3" s="27" t="s">
        <v>63</v>
      </c>
      <c r="B3" s="28" t="s">
        <v>33</v>
      </c>
      <c r="C3" s="28">
        <v>50</v>
      </c>
      <c r="D3" s="21">
        <v>125</v>
      </c>
      <c r="E3" s="23"/>
      <c r="F3" s="24">
        <v>371</v>
      </c>
      <c r="G3" s="25"/>
      <c r="H3" s="26"/>
      <c r="I3" s="23"/>
      <c r="J3" s="24"/>
      <c r="K3" s="25">
        <v>379</v>
      </c>
      <c r="L3" s="26"/>
      <c r="M3" s="22">
        <f>SUM(F3:L3)</f>
        <v>750</v>
      </c>
      <c r="N3" s="22">
        <f>SUM(235-D3)*6</f>
        <v>660</v>
      </c>
      <c r="O3" s="22">
        <f>SUM(M3,N3)</f>
        <v>1410</v>
      </c>
      <c r="P3" s="21" t="s">
        <v>61</v>
      </c>
    </row>
    <row r="4" spans="1:16" ht="15" customHeight="1" x14ac:dyDescent="0.35">
      <c r="A4" s="27"/>
      <c r="B4" s="28"/>
      <c r="C4" s="28"/>
      <c r="D4" s="21"/>
      <c r="E4" s="23"/>
      <c r="F4" s="24"/>
      <c r="G4" s="25"/>
      <c r="H4" s="26"/>
      <c r="I4" s="23"/>
      <c r="J4" s="24"/>
      <c r="K4" s="25"/>
      <c r="L4" s="26"/>
      <c r="M4" s="22"/>
      <c r="N4" s="22"/>
      <c r="O4" s="22"/>
      <c r="P4" s="21"/>
    </row>
    <row r="5" spans="1:16" ht="15" customHeight="1" x14ac:dyDescent="0.35">
      <c r="A5" s="27" t="s">
        <v>32</v>
      </c>
      <c r="B5" s="28" t="s">
        <v>33</v>
      </c>
      <c r="C5" s="28">
        <v>57</v>
      </c>
      <c r="D5" s="21">
        <v>161</v>
      </c>
      <c r="E5" s="23">
        <v>503</v>
      </c>
      <c r="F5" s="24"/>
      <c r="G5" s="25"/>
      <c r="H5" s="26"/>
      <c r="I5" s="23"/>
      <c r="J5" s="24"/>
      <c r="K5" s="25">
        <v>499</v>
      </c>
      <c r="L5" s="26"/>
      <c r="M5" s="22">
        <f>SUM(E5:L5)</f>
        <v>1002</v>
      </c>
      <c r="N5" s="22">
        <f>SUM(235-D5)*6</f>
        <v>444</v>
      </c>
      <c r="O5" s="22">
        <f>SUM(M5,N5)</f>
        <v>1446</v>
      </c>
      <c r="P5" s="21" t="s">
        <v>55</v>
      </c>
    </row>
    <row r="6" spans="1:16" ht="15" customHeight="1" x14ac:dyDescent="0.35">
      <c r="A6" s="27" t="s">
        <v>94</v>
      </c>
      <c r="B6" s="28" t="s">
        <v>33</v>
      </c>
      <c r="C6" s="28">
        <v>58</v>
      </c>
      <c r="D6" s="21">
        <v>197</v>
      </c>
      <c r="E6" s="23"/>
      <c r="F6" s="24"/>
      <c r="G6" s="25">
        <v>530</v>
      </c>
      <c r="H6" s="26"/>
      <c r="I6" s="23"/>
      <c r="J6" s="24"/>
      <c r="K6" s="25"/>
      <c r="L6" s="26">
        <v>462</v>
      </c>
      <c r="M6" s="22">
        <f>SUM(G6:L6)</f>
        <v>992</v>
      </c>
      <c r="N6" s="22">
        <f>SUM(235-D6)*6</f>
        <v>228</v>
      </c>
      <c r="O6" s="22">
        <f>SUM(M6,N6)</f>
        <v>1220</v>
      </c>
      <c r="P6" s="21" t="s">
        <v>55</v>
      </c>
    </row>
    <row r="7" spans="1:16" ht="15" customHeight="1" x14ac:dyDescent="0.35">
      <c r="A7" s="27"/>
      <c r="B7" s="28"/>
      <c r="C7" s="28"/>
      <c r="D7" s="21"/>
      <c r="E7" s="23"/>
      <c r="F7" s="24"/>
      <c r="G7" s="25"/>
      <c r="H7" s="26"/>
      <c r="I7" s="23"/>
      <c r="J7" s="24"/>
      <c r="K7" s="25"/>
      <c r="L7" s="26"/>
      <c r="M7" s="22"/>
      <c r="N7" s="22"/>
      <c r="O7" s="22"/>
      <c r="P7" s="21"/>
    </row>
    <row r="8" spans="1:16" ht="15" customHeight="1" x14ac:dyDescent="0.35">
      <c r="A8" s="27" t="s">
        <v>65</v>
      </c>
      <c r="B8" s="28" t="s">
        <v>33</v>
      </c>
      <c r="C8" s="28">
        <v>64</v>
      </c>
      <c r="D8" s="21">
        <v>167</v>
      </c>
      <c r="E8" s="23"/>
      <c r="F8" s="24">
        <v>563</v>
      </c>
      <c r="G8" s="25"/>
      <c r="H8" s="26"/>
      <c r="I8" s="23"/>
      <c r="J8" s="24"/>
      <c r="K8" s="25"/>
      <c r="L8" s="26">
        <v>531</v>
      </c>
      <c r="M8" s="22">
        <f>SUM(F8:L8)</f>
        <v>1094</v>
      </c>
      <c r="N8" s="22">
        <f>SUM(235-D8)*6</f>
        <v>408</v>
      </c>
      <c r="O8" s="22">
        <f>SUM(M8,N8)</f>
        <v>1502</v>
      </c>
      <c r="P8" s="21" t="s">
        <v>57</v>
      </c>
    </row>
    <row r="9" spans="1:16" ht="15" customHeight="1" x14ac:dyDescent="0.35">
      <c r="A9" s="27" t="s">
        <v>35</v>
      </c>
      <c r="B9" s="28" t="s">
        <v>33</v>
      </c>
      <c r="C9" s="28">
        <v>61</v>
      </c>
      <c r="D9" s="21">
        <v>167</v>
      </c>
      <c r="E9" s="23">
        <v>532</v>
      </c>
      <c r="F9" s="24"/>
      <c r="G9" s="25"/>
      <c r="H9" s="26"/>
      <c r="I9" s="23"/>
      <c r="J9" s="24">
        <v>436</v>
      </c>
      <c r="K9" s="25"/>
      <c r="L9" s="26"/>
      <c r="M9" s="22">
        <f>SUM(E9:L9)</f>
        <v>968</v>
      </c>
      <c r="N9" s="22">
        <f>SUM(235-D9)*6</f>
        <v>408</v>
      </c>
      <c r="O9" s="22">
        <f>SUM(M9,N9)</f>
        <v>1376</v>
      </c>
      <c r="P9" s="21" t="s">
        <v>57</v>
      </c>
    </row>
    <row r="10" spans="1:16" ht="15" customHeight="1" x14ac:dyDescent="0.35">
      <c r="A10" s="27" t="s">
        <v>89</v>
      </c>
      <c r="B10" s="28" t="s">
        <v>33</v>
      </c>
      <c r="C10" s="28">
        <v>64</v>
      </c>
      <c r="D10" s="21">
        <v>155</v>
      </c>
      <c r="E10" s="23"/>
      <c r="F10" s="24"/>
      <c r="G10" s="25">
        <v>447</v>
      </c>
      <c r="H10" s="26"/>
      <c r="I10" s="23"/>
      <c r="J10" s="24"/>
      <c r="K10" s="25"/>
      <c r="L10" s="26">
        <v>400</v>
      </c>
      <c r="M10" s="22">
        <f>SUM(G10:L10)</f>
        <v>847</v>
      </c>
      <c r="N10" s="22">
        <f>SUM(235-D10)*6</f>
        <v>480</v>
      </c>
      <c r="O10" s="22">
        <f>SUM(M10,N10)</f>
        <v>1327</v>
      </c>
      <c r="P10" s="21" t="s">
        <v>57</v>
      </c>
    </row>
    <row r="11" spans="1:16" ht="15" customHeight="1" x14ac:dyDescent="0.35">
      <c r="A11" s="27" t="s">
        <v>34</v>
      </c>
      <c r="B11" s="28" t="s">
        <v>33</v>
      </c>
      <c r="C11" s="28">
        <v>64</v>
      </c>
      <c r="D11" s="21">
        <v>173</v>
      </c>
      <c r="E11" s="23">
        <v>481</v>
      </c>
      <c r="F11" s="24"/>
      <c r="G11" s="25"/>
      <c r="H11" s="26"/>
      <c r="I11" s="23"/>
      <c r="J11" s="24">
        <v>472</v>
      </c>
      <c r="K11" s="25"/>
      <c r="L11" s="26"/>
      <c r="M11" s="22">
        <f>SUM(E11:L11)</f>
        <v>953</v>
      </c>
      <c r="N11" s="22">
        <f>SUM(235-D11)*6</f>
        <v>372</v>
      </c>
      <c r="O11" s="22">
        <f>SUM(M11,N11)</f>
        <v>1325</v>
      </c>
      <c r="P11" s="21" t="s">
        <v>57</v>
      </c>
    </row>
    <row r="12" spans="1:16" ht="15" customHeight="1" x14ac:dyDescent="0.35">
      <c r="A12" s="27" t="s">
        <v>95</v>
      </c>
      <c r="B12" s="28" t="s">
        <v>33</v>
      </c>
      <c r="C12" s="28">
        <v>63</v>
      </c>
      <c r="D12" s="21">
        <v>176</v>
      </c>
      <c r="E12" s="23"/>
      <c r="F12" s="24"/>
      <c r="G12" s="25">
        <v>439</v>
      </c>
      <c r="H12" s="26"/>
      <c r="I12" s="23"/>
      <c r="J12" s="24"/>
      <c r="K12" s="25"/>
      <c r="L12" s="26">
        <v>524</v>
      </c>
      <c r="M12" s="22">
        <f>SUM(G12:L12)</f>
        <v>963</v>
      </c>
      <c r="N12" s="22">
        <f>SUM(235-D12)*6</f>
        <v>354</v>
      </c>
      <c r="O12" s="22">
        <f>SUM(M12,N12)</f>
        <v>1317</v>
      </c>
      <c r="P12" s="21" t="s">
        <v>57</v>
      </c>
    </row>
    <row r="13" spans="1:16" ht="15" customHeight="1" x14ac:dyDescent="0.35">
      <c r="A13" s="27"/>
      <c r="B13" s="28"/>
      <c r="C13" s="28"/>
      <c r="D13" s="21"/>
      <c r="E13" s="23"/>
      <c r="F13" s="24"/>
      <c r="G13" s="25"/>
      <c r="H13" s="26"/>
      <c r="I13" s="23"/>
      <c r="J13" s="24"/>
      <c r="K13" s="25"/>
      <c r="L13" s="26"/>
      <c r="M13" s="22"/>
      <c r="N13" s="22"/>
      <c r="O13" s="22"/>
      <c r="P13" s="21"/>
    </row>
    <row r="14" spans="1:16" ht="15" customHeight="1" x14ac:dyDescent="0.35">
      <c r="A14" s="27" t="s">
        <v>88</v>
      </c>
      <c r="B14" s="28" t="s">
        <v>33</v>
      </c>
      <c r="C14" s="28">
        <v>69</v>
      </c>
      <c r="D14" s="21">
        <v>149</v>
      </c>
      <c r="E14" s="23"/>
      <c r="F14" s="24"/>
      <c r="G14" s="25"/>
      <c r="H14" s="26">
        <v>569</v>
      </c>
      <c r="I14" s="23"/>
      <c r="J14" s="24"/>
      <c r="K14" s="25">
        <v>437</v>
      </c>
      <c r="L14" s="26"/>
      <c r="M14" s="22">
        <f>SUM(H14:L14)</f>
        <v>1006</v>
      </c>
      <c r="N14" s="22">
        <f>SUM(235-D14)*6</f>
        <v>516</v>
      </c>
      <c r="O14" s="22">
        <f>SUM(M14,N14)</f>
        <v>1522</v>
      </c>
      <c r="P14" s="21" t="s">
        <v>58</v>
      </c>
    </row>
    <row r="15" spans="1:16" ht="15" customHeight="1" x14ac:dyDescent="0.35">
      <c r="A15" s="27" t="s">
        <v>86</v>
      </c>
      <c r="B15" s="28" t="s">
        <v>33</v>
      </c>
      <c r="C15" s="28">
        <v>63</v>
      </c>
      <c r="D15" s="21">
        <v>187</v>
      </c>
      <c r="E15" s="23"/>
      <c r="F15" s="24"/>
      <c r="G15" s="25"/>
      <c r="H15" s="26">
        <v>554</v>
      </c>
      <c r="I15" s="23"/>
      <c r="J15" s="24"/>
      <c r="K15" s="25">
        <v>577</v>
      </c>
      <c r="L15" s="26"/>
      <c r="M15" s="22">
        <f>SUM(E15:L15)</f>
        <v>1131</v>
      </c>
      <c r="N15" s="22">
        <f>SUM(235-D15)*6</f>
        <v>288</v>
      </c>
      <c r="O15" s="22">
        <f>SUM(M15,N15)</f>
        <v>1419</v>
      </c>
      <c r="P15" s="21" t="s">
        <v>58</v>
      </c>
    </row>
    <row r="16" spans="1:16" ht="15" customHeight="1" x14ac:dyDescent="0.35">
      <c r="A16" s="27" t="s">
        <v>40</v>
      </c>
      <c r="B16" s="28" t="s">
        <v>33</v>
      </c>
      <c r="C16" s="28">
        <v>67</v>
      </c>
      <c r="D16" s="21">
        <v>157</v>
      </c>
      <c r="E16" s="23">
        <v>465</v>
      </c>
      <c r="F16" s="24"/>
      <c r="G16" s="25"/>
      <c r="H16" s="26"/>
      <c r="I16" s="23"/>
      <c r="J16" s="24">
        <v>453</v>
      </c>
      <c r="K16" s="25"/>
      <c r="L16" s="26"/>
      <c r="M16" s="22">
        <f>SUM(E16:L16)</f>
        <v>918</v>
      </c>
      <c r="N16" s="22">
        <f>SUM(235-D16)*6</f>
        <v>468</v>
      </c>
      <c r="O16" s="22">
        <f>SUM(M16,N16)</f>
        <v>1386</v>
      </c>
      <c r="P16" s="21" t="s">
        <v>58</v>
      </c>
    </row>
    <row r="17" spans="1:16" ht="15" customHeight="1" x14ac:dyDescent="0.35">
      <c r="A17" s="27" t="s">
        <v>18</v>
      </c>
      <c r="B17" s="28" t="s">
        <v>33</v>
      </c>
      <c r="C17" s="28">
        <v>68</v>
      </c>
      <c r="D17" s="21">
        <v>145</v>
      </c>
      <c r="E17" s="23"/>
      <c r="F17" s="24"/>
      <c r="G17" s="25"/>
      <c r="H17" s="26">
        <v>476</v>
      </c>
      <c r="I17" s="23">
        <v>366</v>
      </c>
      <c r="J17" s="24"/>
      <c r="K17" s="25"/>
      <c r="L17" s="26"/>
      <c r="M17" s="22">
        <f>SUM(H17:L17)</f>
        <v>842</v>
      </c>
      <c r="N17" s="22">
        <f>SUM(235-D17)*6</f>
        <v>540</v>
      </c>
      <c r="O17" s="22">
        <f>SUM(M17,N17)</f>
        <v>1382</v>
      </c>
      <c r="P17" s="21" t="s">
        <v>58</v>
      </c>
    </row>
    <row r="18" spans="1:16" ht="15" customHeight="1" x14ac:dyDescent="0.35">
      <c r="A18" s="27" t="s">
        <v>71</v>
      </c>
      <c r="B18" s="28" t="s">
        <v>33</v>
      </c>
      <c r="C18" s="28">
        <v>68</v>
      </c>
      <c r="D18" s="21">
        <v>161</v>
      </c>
      <c r="E18" s="23"/>
      <c r="F18" s="24">
        <v>499</v>
      </c>
      <c r="G18" s="25"/>
      <c r="H18" s="26"/>
      <c r="I18" s="23"/>
      <c r="J18" s="24"/>
      <c r="K18" s="25"/>
      <c r="L18" s="26">
        <v>434</v>
      </c>
      <c r="M18" s="22">
        <f>SUM(F18:L18)</f>
        <v>933</v>
      </c>
      <c r="N18" s="22">
        <f>SUM(235-D18)*6</f>
        <v>444</v>
      </c>
      <c r="O18" s="22">
        <f>SUM(M18,N18)</f>
        <v>1377</v>
      </c>
      <c r="P18" s="21" t="s">
        <v>58</v>
      </c>
    </row>
    <row r="19" spans="1:16" ht="15" customHeight="1" x14ac:dyDescent="0.35">
      <c r="A19" s="27"/>
      <c r="B19" s="28"/>
      <c r="C19" s="28"/>
      <c r="D19" s="21"/>
      <c r="E19" s="23"/>
      <c r="F19" s="24"/>
      <c r="G19" s="25"/>
      <c r="H19" s="26"/>
      <c r="I19" s="23"/>
      <c r="J19" s="24"/>
      <c r="K19" s="25"/>
      <c r="L19" s="26"/>
      <c r="M19" s="22"/>
      <c r="N19" s="22"/>
      <c r="O19" s="22"/>
      <c r="P19" s="21"/>
    </row>
    <row r="20" spans="1:16" ht="15" customHeight="1" x14ac:dyDescent="0.35">
      <c r="A20" s="27" t="s">
        <v>19</v>
      </c>
      <c r="B20" s="28" t="s">
        <v>33</v>
      </c>
      <c r="C20" s="28">
        <v>74</v>
      </c>
      <c r="D20" s="21">
        <v>153</v>
      </c>
      <c r="E20" s="23"/>
      <c r="F20" s="24"/>
      <c r="G20" s="25"/>
      <c r="H20" s="26">
        <v>487</v>
      </c>
      <c r="I20" s="23">
        <v>493</v>
      </c>
      <c r="J20" s="24"/>
      <c r="K20" s="25"/>
      <c r="L20" s="26"/>
      <c r="M20" s="22">
        <f>SUM(H20:L20)</f>
        <v>980</v>
      </c>
      <c r="N20" s="22">
        <f>SUM(235-D20)*6</f>
        <v>492</v>
      </c>
      <c r="O20" s="22">
        <f>SUM(M20,N20)</f>
        <v>1472</v>
      </c>
      <c r="P20" s="21" t="s">
        <v>62</v>
      </c>
    </row>
    <row r="21" spans="1:16" ht="15" customHeight="1" x14ac:dyDescent="0.35">
      <c r="A21" s="27"/>
      <c r="B21" s="28"/>
      <c r="C21" s="28"/>
      <c r="D21" s="21"/>
      <c r="E21" s="23"/>
      <c r="F21" s="24"/>
      <c r="G21" s="25"/>
      <c r="H21" s="26"/>
      <c r="I21" s="23"/>
      <c r="J21" s="24"/>
      <c r="K21" s="25"/>
      <c r="L21" s="26"/>
      <c r="M21" s="22"/>
      <c r="N21" s="22"/>
      <c r="O21" s="22"/>
      <c r="P21" s="21"/>
    </row>
    <row r="22" spans="1:16" ht="15" customHeight="1" x14ac:dyDescent="0.35">
      <c r="A22" s="27" t="s">
        <v>85</v>
      </c>
      <c r="B22" s="28" t="s">
        <v>33</v>
      </c>
      <c r="C22" s="28">
        <v>81</v>
      </c>
      <c r="D22" s="21">
        <v>153</v>
      </c>
      <c r="E22" s="23"/>
      <c r="F22" s="24"/>
      <c r="G22" s="25"/>
      <c r="H22" s="26">
        <v>469</v>
      </c>
      <c r="I22" s="23"/>
      <c r="J22" s="24"/>
      <c r="K22" s="25">
        <v>488</v>
      </c>
      <c r="L22" s="26"/>
      <c r="M22" s="22">
        <f>SUM(H22:L22)</f>
        <v>957</v>
      </c>
      <c r="N22" s="22">
        <f>SUM(235-D22)*6</f>
        <v>492</v>
      </c>
      <c r="O22" s="22">
        <f>SUM(M22,N22)</f>
        <v>1449</v>
      </c>
      <c r="P22" s="21" t="s">
        <v>60</v>
      </c>
    </row>
    <row r="23" spans="1:16" ht="15" customHeight="1" x14ac:dyDescent="0.35">
      <c r="A23" s="27" t="s">
        <v>78</v>
      </c>
      <c r="B23" s="28" t="s">
        <v>33</v>
      </c>
      <c r="C23" s="28">
        <v>77</v>
      </c>
      <c r="D23" s="21">
        <v>159</v>
      </c>
      <c r="E23" s="23"/>
      <c r="F23" s="24"/>
      <c r="G23" s="25"/>
      <c r="H23" s="26">
        <v>518</v>
      </c>
      <c r="I23" s="23"/>
      <c r="J23" s="24">
        <v>461</v>
      </c>
      <c r="K23" s="25"/>
      <c r="L23" s="26"/>
      <c r="M23" s="22">
        <f>SUM(H23:L23)</f>
        <v>979</v>
      </c>
      <c r="N23" s="22">
        <f>SUM(235-D23)*6</f>
        <v>456</v>
      </c>
      <c r="O23" s="22">
        <f>SUM(M23,N23)</f>
        <v>1435</v>
      </c>
      <c r="P23" s="21" t="s">
        <v>60</v>
      </c>
    </row>
    <row r="24" spans="1:16" ht="15" customHeight="1" x14ac:dyDescent="0.35">
      <c r="A24" s="27" t="s">
        <v>50</v>
      </c>
      <c r="B24" s="28" t="s">
        <v>33</v>
      </c>
      <c r="C24" s="28">
        <v>77</v>
      </c>
      <c r="D24" s="21">
        <v>152</v>
      </c>
      <c r="E24" s="23">
        <v>431</v>
      </c>
      <c r="F24" s="24"/>
      <c r="G24" s="25"/>
      <c r="H24" s="26"/>
      <c r="I24" s="23"/>
      <c r="J24" s="24"/>
      <c r="K24" s="25"/>
      <c r="L24" s="26">
        <v>453</v>
      </c>
      <c r="M24" s="22">
        <f>SUM(E24:L24)</f>
        <v>884</v>
      </c>
      <c r="N24" s="22">
        <f>SUM(235-D24)*6</f>
        <v>498</v>
      </c>
      <c r="O24" s="22">
        <f>SUM(M24,N24)</f>
        <v>1382</v>
      </c>
      <c r="P24" s="21" t="s">
        <v>60</v>
      </c>
    </row>
    <row r="25" spans="1:16" ht="15" customHeight="1" x14ac:dyDescent="0.35">
      <c r="A25" s="27" t="s">
        <v>51</v>
      </c>
      <c r="B25" s="28" t="s">
        <v>33</v>
      </c>
      <c r="C25" s="28">
        <v>80</v>
      </c>
      <c r="D25" s="21">
        <v>146</v>
      </c>
      <c r="E25" s="23">
        <v>408</v>
      </c>
      <c r="F25" s="24"/>
      <c r="G25" s="25"/>
      <c r="H25" s="26"/>
      <c r="I25" s="23"/>
      <c r="J25" s="24"/>
      <c r="K25" s="25">
        <v>423</v>
      </c>
      <c r="L25" s="26"/>
      <c r="M25" s="22">
        <f>SUM(E25:L25)</f>
        <v>831</v>
      </c>
      <c r="N25" s="22">
        <f>SUM(235-D25)*6</f>
        <v>534</v>
      </c>
      <c r="O25" s="22">
        <f>SUM(M25,N25)</f>
        <v>1365</v>
      </c>
      <c r="P25" s="21" t="s">
        <v>60</v>
      </c>
    </row>
    <row r="26" spans="1:16" ht="19.95" customHeight="1" x14ac:dyDescent="0.35">
      <c r="A26" s="16" t="s">
        <v>72</v>
      </c>
      <c r="B26" s="18" t="s">
        <v>33</v>
      </c>
      <c r="C26" s="18"/>
      <c r="D26" s="11">
        <v>164</v>
      </c>
      <c r="F26" s="13">
        <v>574</v>
      </c>
    </row>
    <row r="27" spans="1:16" ht="19.95" customHeight="1" x14ac:dyDescent="0.35">
      <c r="A27" s="16" t="s">
        <v>12</v>
      </c>
      <c r="B27" s="18" t="s">
        <v>33</v>
      </c>
      <c r="C27" s="18"/>
      <c r="D27" s="11">
        <v>136</v>
      </c>
      <c r="I27" s="12">
        <v>435</v>
      </c>
    </row>
    <row r="28" spans="1:16" ht="19.95" customHeight="1" x14ac:dyDescent="0.35">
      <c r="A28" s="11" t="s">
        <v>13</v>
      </c>
      <c r="B28" s="17" t="s">
        <v>33</v>
      </c>
      <c r="D28" s="11">
        <v>162</v>
      </c>
      <c r="I28" s="12">
        <v>534</v>
      </c>
    </row>
    <row r="29" spans="1:16" ht="19.95" customHeight="1" x14ac:dyDescent="0.35">
      <c r="A29" s="16" t="s">
        <v>100</v>
      </c>
      <c r="B29" s="18" t="s">
        <v>33</v>
      </c>
      <c r="C29" s="18"/>
      <c r="D29" s="11">
        <v>147</v>
      </c>
      <c r="L29" s="15">
        <v>388</v>
      </c>
    </row>
    <row r="30" spans="1:16" ht="19.95" customHeight="1" x14ac:dyDescent="0.35">
      <c r="A30" s="16" t="s">
        <v>75</v>
      </c>
      <c r="B30" s="18" t="s">
        <v>33</v>
      </c>
      <c r="C30" s="18"/>
      <c r="D30" s="11">
        <v>161</v>
      </c>
      <c r="J30" s="13">
        <v>480</v>
      </c>
    </row>
    <row r="31" spans="1:16" ht="19.95" customHeight="1" x14ac:dyDescent="0.35">
      <c r="A31" s="16" t="s">
        <v>112</v>
      </c>
      <c r="B31" s="18" t="s">
        <v>33</v>
      </c>
      <c r="C31" s="18"/>
      <c r="D31" s="11">
        <v>183</v>
      </c>
    </row>
    <row r="32" spans="1:16" ht="19.95" customHeight="1" x14ac:dyDescent="0.35">
      <c r="A32" s="16" t="s">
        <v>102</v>
      </c>
      <c r="B32" s="18" t="s">
        <v>33</v>
      </c>
      <c r="C32" s="18"/>
      <c r="H32" s="15">
        <v>420</v>
      </c>
    </row>
    <row r="33" spans="1:16" ht="19.95" customHeight="1" x14ac:dyDescent="0.35">
      <c r="A33" s="11" t="s">
        <v>91</v>
      </c>
      <c r="B33" s="17" t="s">
        <v>33</v>
      </c>
      <c r="L33" s="15">
        <v>447</v>
      </c>
    </row>
    <row r="34" spans="1:16" ht="19.95" customHeight="1" x14ac:dyDescent="0.35">
      <c r="A34" s="11" t="s">
        <v>119</v>
      </c>
      <c r="B34" s="17" t="s">
        <v>33</v>
      </c>
      <c r="I34" s="12">
        <v>399</v>
      </c>
    </row>
    <row r="35" spans="1:16" ht="19.95" customHeight="1" x14ac:dyDescent="0.35">
      <c r="A35" s="11" t="s">
        <v>81</v>
      </c>
      <c r="B35" s="17" t="s">
        <v>33</v>
      </c>
      <c r="J35" s="13">
        <v>462</v>
      </c>
    </row>
    <row r="36" spans="1:16" s="16" customFormat="1" ht="15" customHeight="1" x14ac:dyDescent="0.35">
      <c r="A36" s="21" t="s">
        <v>117</v>
      </c>
      <c r="B36" s="22"/>
      <c r="C36" s="22"/>
      <c r="D36" s="21"/>
      <c r="E36" s="23"/>
      <c r="F36" s="24"/>
      <c r="G36" s="25"/>
      <c r="H36" s="26"/>
      <c r="I36" s="23"/>
      <c r="J36" s="24"/>
      <c r="K36" s="25"/>
      <c r="L36" s="26"/>
      <c r="M36" s="22"/>
      <c r="N36" s="28"/>
      <c r="O36" s="28"/>
      <c r="P36" s="27"/>
    </row>
    <row r="37" spans="1:16" s="16" customFormat="1" ht="15" customHeight="1" x14ac:dyDescent="0.35">
      <c r="A37" s="27" t="s">
        <v>132</v>
      </c>
      <c r="B37" s="22" t="s">
        <v>9</v>
      </c>
      <c r="C37" s="22" t="s">
        <v>4</v>
      </c>
      <c r="D37" s="21" t="s">
        <v>118</v>
      </c>
      <c r="E37" s="23" t="s">
        <v>130</v>
      </c>
      <c r="F37" s="24" t="s">
        <v>121</v>
      </c>
      <c r="G37" s="25" t="s">
        <v>131</v>
      </c>
      <c r="H37" s="26" t="s">
        <v>122</v>
      </c>
      <c r="I37" s="23" t="s">
        <v>123</v>
      </c>
      <c r="J37" s="24" t="s">
        <v>124</v>
      </c>
      <c r="K37" s="25" t="s">
        <v>125</v>
      </c>
      <c r="L37" s="26" t="s">
        <v>126</v>
      </c>
      <c r="M37" s="22" t="s">
        <v>127</v>
      </c>
      <c r="N37" s="22" t="s">
        <v>128</v>
      </c>
      <c r="O37" s="22" t="s">
        <v>129</v>
      </c>
      <c r="P37" s="21" t="s">
        <v>139</v>
      </c>
    </row>
    <row r="38" spans="1:16" ht="15" customHeight="1" x14ac:dyDescent="0.35">
      <c r="A38" s="27" t="s">
        <v>31</v>
      </c>
      <c r="B38" s="22" t="s">
        <v>30</v>
      </c>
      <c r="C38" s="22">
        <v>50</v>
      </c>
      <c r="D38" s="21">
        <v>195</v>
      </c>
      <c r="E38" s="23">
        <v>622</v>
      </c>
      <c r="F38" s="24"/>
      <c r="G38" s="25"/>
      <c r="H38" s="26"/>
      <c r="I38" s="29"/>
      <c r="J38" s="24">
        <v>637</v>
      </c>
      <c r="K38" s="25"/>
      <c r="L38" s="26"/>
      <c r="M38" s="22">
        <f>SUM(E38:L38)</f>
        <v>1259</v>
      </c>
      <c r="N38" s="22">
        <f>SUM(235-D38)*6</f>
        <v>240</v>
      </c>
      <c r="O38" s="22">
        <f>SUM(M38,N38)</f>
        <v>1499</v>
      </c>
      <c r="P38" s="21" t="s">
        <v>61</v>
      </c>
    </row>
    <row r="39" spans="1:16" ht="15" customHeight="1" x14ac:dyDescent="0.35">
      <c r="A39" s="27" t="s">
        <v>77</v>
      </c>
      <c r="B39" s="22" t="s">
        <v>30</v>
      </c>
      <c r="C39" s="22">
        <v>53</v>
      </c>
      <c r="D39" s="21">
        <v>214</v>
      </c>
      <c r="E39" s="23"/>
      <c r="F39" s="24"/>
      <c r="G39" s="25"/>
      <c r="H39" s="26">
        <v>624</v>
      </c>
      <c r="I39" s="23"/>
      <c r="J39" s="24">
        <v>656</v>
      </c>
      <c r="K39" s="25"/>
      <c r="L39" s="26"/>
      <c r="M39" s="22">
        <f>SUM(H39:L39)</f>
        <v>1280</v>
      </c>
      <c r="N39" s="22">
        <f>SUM(235-D39)*6</f>
        <v>126</v>
      </c>
      <c r="O39" s="22">
        <f>SUM(M39,N39)</f>
        <v>1406</v>
      </c>
      <c r="P39" s="21" t="s">
        <v>61</v>
      </c>
    </row>
    <row r="40" spans="1:16" ht="15" customHeight="1" x14ac:dyDescent="0.35">
      <c r="A40" s="27" t="s">
        <v>113</v>
      </c>
      <c r="B40" s="22" t="s">
        <v>30</v>
      </c>
      <c r="C40" s="22">
        <v>50</v>
      </c>
      <c r="D40" s="21">
        <v>204</v>
      </c>
      <c r="E40" s="23">
        <v>572</v>
      </c>
      <c r="F40" s="24"/>
      <c r="G40" s="25"/>
      <c r="H40" s="26"/>
      <c r="I40" s="23"/>
      <c r="J40" s="24">
        <v>642</v>
      </c>
      <c r="K40" s="25"/>
      <c r="L40" s="26"/>
      <c r="M40" s="22">
        <f>SUM(E40:L40)</f>
        <v>1214</v>
      </c>
      <c r="N40" s="22">
        <f>SUM(235-D40)*6</f>
        <v>186</v>
      </c>
      <c r="O40" s="22">
        <f>SUM(M40,N40)</f>
        <v>1400</v>
      </c>
      <c r="P40" s="21" t="s">
        <v>61</v>
      </c>
    </row>
    <row r="41" spans="1:16" ht="15" customHeight="1" x14ac:dyDescent="0.35">
      <c r="A41" s="27"/>
      <c r="B41" s="22"/>
      <c r="C41" s="22"/>
      <c r="D41" s="21"/>
      <c r="E41" s="23"/>
      <c r="F41" s="24"/>
      <c r="G41" s="25"/>
      <c r="H41" s="26"/>
      <c r="I41" s="23"/>
      <c r="J41" s="24"/>
      <c r="K41" s="25"/>
      <c r="L41" s="26"/>
      <c r="M41" s="22"/>
      <c r="N41" s="22"/>
      <c r="O41" s="22"/>
      <c r="P41" s="21"/>
    </row>
    <row r="42" spans="1:16" ht="15" customHeight="1" x14ac:dyDescent="0.35">
      <c r="A42" s="27" t="s">
        <v>15</v>
      </c>
      <c r="B42" s="22" t="s">
        <v>30</v>
      </c>
      <c r="C42" s="22">
        <v>55</v>
      </c>
      <c r="D42" s="21">
        <v>191</v>
      </c>
      <c r="E42" s="23"/>
      <c r="F42" s="24"/>
      <c r="G42" s="25"/>
      <c r="H42" s="26">
        <v>637</v>
      </c>
      <c r="I42" s="23">
        <v>578</v>
      </c>
      <c r="J42" s="24"/>
      <c r="K42" s="25"/>
      <c r="L42" s="26"/>
      <c r="M42" s="22">
        <f>SUM(H42:L42)</f>
        <v>1215</v>
      </c>
      <c r="N42" s="22">
        <f>SUM(235-D42)*6</f>
        <v>264</v>
      </c>
      <c r="O42" s="22">
        <f>SUM(M42,N42)</f>
        <v>1479</v>
      </c>
      <c r="P42" s="21" t="s">
        <v>55</v>
      </c>
    </row>
    <row r="43" spans="1:16" ht="15" customHeight="1" x14ac:dyDescent="0.35">
      <c r="A43" s="27"/>
      <c r="B43" s="22"/>
      <c r="C43" s="22"/>
      <c r="D43" s="21"/>
      <c r="E43" s="23"/>
      <c r="F43" s="24"/>
      <c r="G43" s="25"/>
      <c r="H43" s="26"/>
      <c r="I43" s="23"/>
      <c r="J43" s="24"/>
      <c r="K43" s="25"/>
      <c r="L43" s="26"/>
      <c r="M43" s="22"/>
      <c r="N43" s="22"/>
      <c r="O43" s="22"/>
      <c r="P43" s="21"/>
    </row>
    <row r="44" spans="1:16" ht="15" customHeight="1" x14ac:dyDescent="0.35">
      <c r="A44" s="21" t="s">
        <v>67</v>
      </c>
      <c r="B44" s="22" t="s">
        <v>30</v>
      </c>
      <c r="C44" s="22">
        <v>64</v>
      </c>
      <c r="D44" s="21">
        <v>177</v>
      </c>
      <c r="E44" s="23"/>
      <c r="F44" s="24">
        <v>709</v>
      </c>
      <c r="G44" s="25"/>
      <c r="H44" s="26"/>
      <c r="I44" s="23"/>
      <c r="J44" s="24"/>
      <c r="K44" s="25"/>
      <c r="L44" s="26">
        <v>582</v>
      </c>
      <c r="M44" s="22">
        <f>SUM(F44:L44)</f>
        <v>1291</v>
      </c>
      <c r="N44" s="22">
        <f t="shared" ref="N44" si="0">SUM(235-D44)*6</f>
        <v>348</v>
      </c>
      <c r="O44" s="22">
        <f t="shared" ref="O44" si="1">SUM(M44,N44)</f>
        <v>1639</v>
      </c>
      <c r="P44" s="21" t="s">
        <v>57</v>
      </c>
    </row>
    <row r="45" spans="1:16" ht="15" customHeight="1" x14ac:dyDescent="0.35">
      <c r="A45" s="27" t="s">
        <v>99</v>
      </c>
      <c r="B45" s="22" t="s">
        <v>30</v>
      </c>
      <c r="C45" s="22">
        <v>60</v>
      </c>
      <c r="D45" s="21">
        <v>185</v>
      </c>
      <c r="E45" s="23"/>
      <c r="F45" s="24"/>
      <c r="G45" s="25">
        <v>576</v>
      </c>
      <c r="H45" s="26"/>
      <c r="I45" s="23"/>
      <c r="J45" s="24"/>
      <c r="K45" s="25"/>
      <c r="L45" s="26">
        <v>591</v>
      </c>
      <c r="M45" s="22">
        <f>SUM(G45:L45)</f>
        <v>1167</v>
      </c>
      <c r="N45" s="22">
        <f t="shared" ref="N45:N52" si="2">SUM(235-D45)*6</f>
        <v>300</v>
      </c>
      <c r="O45" s="22">
        <f t="shared" ref="O45:O52" si="3">SUM(M45,N45)</f>
        <v>1467</v>
      </c>
      <c r="P45" s="21" t="s">
        <v>57</v>
      </c>
    </row>
    <row r="46" spans="1:16" ht="15" customHeight="1" x14ac:dyDescent="0.35">
      <c r="A46" s="27" t="s">
        <v>66</v>
      </c>
      <c r="B46" s="22" t="s">
        <v>30</v>
      </c>
      <c r="C46" s="22">
        <v>64</v>
      </c>
      <c r="D46" s="21">
        <v>196</v>
      </c>
      <c r="E46" s="23"/>
      <c r="F46" s="24">
        <v>600</v>
      </c>
      <c r="G46" s="25"/>
      <c r="H46" s="26"/>
      <c r="I46" s="23"/>
      <c r="J46" s="24"/>
      <c r="K46" s="25"/>
      <c r="L46" s="26">
        <v>623</v>
      </c>
      <c r="M46" s="22">
        <f>SUM(F46:L46)</f>
        <v>1223</v>
      </c>
      <c r="N46" s="22">
        <f t="shared" si="2"/>
        <v>234</v>
      </c>
      <c r="O46" s="22">
        <f t="shared" si="3"/>
        <v>1457</v>
      </c>
      <c r="P46" s="21" t="s">
        <v>57</v>
      </c>
    </row>
    <row r="47" spans="1:16" ht="15" customHeight="1" x14ac:dyDescent="0.35">
      <c r="A47" s="27" t="s">
        <v>48</v>
      </c>
      <c r="B47" s="22" t="s">
        <v>30</v>
      </c>
      <c r="C47" s="22">
        <v>64</v>
      </c>
      <c r="D47" s="21">
        <v>180</v>
      </c>
      <c r="E47" s="23">
        <v>512</v>
      </c>
      <c r="F47" s="24"/>
      <c r="G47" s="25"/>
      <c r="H47" s="26"/>
      <c r="I47" s="23"/>
      <c r="J47" s="24"/>
      <c r="K47" s="25">
        <v>582</v>
      </c>
      <c r="L47" s="26"/>
      <c r="M47" s="22">
        <f>SUM(E47:L47)</f>
        <v>1094</v>
      </c>
      <c r="N47" s="22">
        <f t="shared" si="2"/>
        <v>330</v>
      </c>
      <c r="O47" s="22">
        <f t="shared" si="3"/>
        <v>1424</v>
      </c>
      <c r="P47" s="21" t="s">
        <v>57</v>
      </c>
    </row>
    <row r="48" spans="1:16" ht="15" customHeight="1" x14ac:dyDescent="0.35">
      <c r="A48" s="27" t="s">
        <v>90</v>
      </c>
      <c r="B48" s="22" t="s">
        <v>30</v>
      </c>
      <c r="C48" s="22">
        <v>64</v>
      </c>
      <c r="D48" s="21">
        <v>200</v>
      </c>
      <c r="E48" s="23"/>
      <c r="F48" s="24"/>
      <c r="G48" s="25">
        <v>636</v>
      </c>
      <c r="H48" s="26"/>
      <c r="I48" s="23"/>
      <c r="J48" s="24"/>
      <c r="K48" s="25"/>
      <c r="L48" s="26">
        <v>568</v>
      </c>
      <c r="M48" s="22">
        <f>SUM(G48:L48)</f>
        <v>1204</v>
      </c>
      <c r="N48" s="22">
        <f t="shared" si="2"/>
        <v>210</v>
      </c>
      <c r="O48" s="22">
        <f t="shared" si="3"/>
        <v>1414</v>
      </c>
      <c r="P48" s="21" t="s">
        <v>57</v>
      </c>
    </row>
    <row r="49" spans="1:16" ht="15" customHeight="1" x14ac:dyDescent="0.35">
      <c r="A49" s="27" t="s">
        <v>68</v>
      </c>
      <c r="B49" s="22" t="s">
        <v>30</v>
      </c>
      <c r="C49" s="22">
        <v>60</v>
      </c>
      <c r="D49" s="21">
        <v>187</v>
      </c>
      <c r="E49" s="23"/>
      <c r="F49" s="24">
        <v>555</v>
      </c>
      <c r="G49" s="25"/>
      <c r="H49" s="26"/>
      <c r="I49" s="23"/>
      <c r="J49" s="24"/>
      <c r="K49" s="25"/>
      <c r="L49" s="26">
        <v>565</v>
      </c>
      <c r="M49" s="22">
        <f>SUM(F49:L49)</f>
        <v>1120</v>
      </c>
      <c r="N49" s="22">
        <f t="shared" si="2"/>
        <v>288</v>
      </c>
      <c r="O49" s="22">
        <f t="shared" si="3"/>
        <v>1408</v>
      </c>
      <c r="P49" s="21" t="s">
        <v>57</v>
      </c>
    </row>
    <row r="50" spans="1:16" ht="15" customHeight="1" x14ac:dyDescent="0.35">
      <c r="A50" s="27" t="s">
        <v>64</v>
      </c>
      <c r="B50" s="22" t="s">
        <v>30</v>
      </c>
      <c r="C50" s="22">
        <v>62</v>
      </c>
      <c r="D50" s="21">
        <v>219</v>
      </c>
      <c r="E50" s="23"/>
      <c r="F50" s="24">
        <v>666</v>
      </c>
      <c r="G50" s="25"/>
      <c r="H50" s="26"/>
      <c r="I50" s="23"/>
      <c r="J50" s="24"/>
      <c r="K50" s="25">
        <v>645</v>
      </c>
      <c r="L50" s="26">
        <v>612</v>
      </c>
      <c r="M50" s="22">
        <v>1311</v>
      </c>
      <c r="N50" s="22">
        <f t="shared" si="2"/>
        <v>96</v>
      </c>
      <c r="O50" s="22">
        <f t="shared" si="3"/>
        <v>1407</v>
      </c>
      <c r="P50" s="21" t="s">
        <v>57</v>
      </c>
    </row>
    <row r="51" spans="1:16" ht="15" customHeight="1" x14ac:dyDescent="0.35">
      <c r="A51" s="27" t="s">
        <v>98</v>
      </c>
      <c r="B51" s="22" t="s">
        <v>30</v>
      </c>
      <c r="C51" s="22">
        <v>62</v>
      </c>
      <c r="D51" s="21">
        <v>215</v>
      </c>
      <c r="E51" s="23"/>
      <c r="F51" s="24"/>
      <c r="G51" s="25">
        <v>621</v>
      </c>
      <c r="H51" s="26"/>
      <c r="I51" s="23"/>
      <c r="J51" s="24"/>
      <c r="K51" s="25"/>
      <c r="L51" s="26">
        <v>581</v>
      </c>
      <c r="M51" s="22">
        <f>SUM(G51:L51)</f>
        <v>1202</v>
      </c>
      <c r="N51" s="22">
        <f t="shared" si="2"/>
        <v>120</v>
      </c>
      <c r="O51" s="22">
        <f t="shared" si="3"/>
        <v>1322</v>
      </c>
      <c r="P51" s="21" t="s">
        <v>57</v>
      </c>
    </row>
    <row r="52" spans="1:16" ht="15" customHeight="1" x14ac:dyDescent="0.35">
      <c r="A52" s="27" t="s">
        <v>93</v>
      </c>
      <c r="B52" s="22" t="s">
        <v>30</v>
      </c>
      <c r="C52" s="22">
        <v>61</v>
      </c>
      <c r="D52" s="21">
        <v>185</v>
      </c>
      <c r="E52" s="23"/>
      <c r="F52" s="24"/>
      <c r="G52" s="25">
        <v>450</v>
      </c>
      <c r="H52" s="26"/>
      <c r="I52" s="23"/>
      <c r="J52" s="24"/>
      <c r="K52" s="25"/>
      <c r="L52" s="26">
        <v>463</v>
      </c>
      <c r="M52" s="22">
        <f>SUM(G52:L52)</f>
        <v>913</v>
      </c>
      <c r="N52" s="22">
        <f t="shared" si="2"/>
        <v>300</v>
      </c>
      <c r="O52" s="22">
        <f t="shared" si="3"/>
        <v>1213</v>
      </c>
      <c r="P52" s="21" t="s">
        <v>57</v>
      </c>
    </row>
    <row r="53" spans="1:16" ht="15" customHeight="1" x14ac:dyDescent="0.35">
      <c r="A53" s="27" t="s">
        <v>70</v>
      </c>
      <c r="B53" s="22" t="s">
        <v>30</v>
      </c>
      <c r="C53" s="22">
        <v>69</v>
      </c>
      <c r="D53" s="21">
        <v>182</v>
      </c>
      <c r="E53" s="23"/>
      <c r="F53" s="24">
        <v>690</v>
      </c>
      <c r="G53" s="25"/>
      <c r="H53" s="26"/>
      <c r="I53" s="23"/>
      <c r="J53" s="24"/>
      <c r="K53" s="25">
        <v>583</v>
      </c>
      <c r="L53" s="26"/>
      <c r="M53" s="22">
        <f>SUM(F53:L53)</f>
        <v>1273</v>
      </c>
      <c r="N53" s="22">
        <f t="shared" ref="N53:N65" si="4">SUM(235-D53)*6</f>
        <v>318</v>
      </c>
      <c r="O53" s="22">
        <f t="shared" ref="O53:O65" si="5">SUM(M53,N53)</f>
        <v>1591</v>
      </c>
      <c r="P53" s="21" t="s">
        <v>58</v>
      </c>
    </row>
    <row r="54" spans="1:16" ht="15" customHeight="1" x14ac:dyDescent="0.35">
      <c r="A54" s="27" t="s">
        <v>76</v>
      </c>
      <c r="B54" s="22" t="s">
        <v>30</v>
      </c>
      <c r="C54" s="22">
        <v>65</v>
      </c>
      <c r="D54" s="21">
        <v>189</v>
      </c>
      <c r="E54" s="23"/>
      <c r="F54" s="24"/>
      <c r="G54" s="25"/>
      <c r="H54" s="26">
        <v>649</v>
      </c>
      <c r="I54" s="23"/>
      <c r="J54" s="24">
        <v>650</v>
      </c>
      <c r="K54" s="25"/>
      <c r="L54" s="26"/>
      <c r="M54" s="22">
        <v>1290</v>
      </c>
      <c r="N54" s="22">
        <f t="shared" si="4"/>
        <v>276</v>
      </c>
      <c r="O54" s="22">
        <f t="shared" si="5"/>
        <v>1566</v>
      </c>
      <c r="P54" s="21" t="s">
        <v>58</v>
      </c>
    </row>
    <row r="55" spans="1:16" ht="15" customHeight="1" x14ac:dyDescent="0.35">
      <c r="A55" s="27" t="s">
        <v>23</v>
      </c>
      <c r="B55" s="22" t="s">
        <v>30</v>
      </c>
      <c r="C55" s="22">
        <v>67</v>
      </c>
      <c r="D55" s="21">
        <v>178</v>
      </c>
      <c r="E55" s="23"/>
      <c r="F55" s="24">
        <v>588</v>
      </c>
      <c r="G55" s="25"/>
      <c r="H55" s="26"/>
      <c r="I55" s="23">
        <v>553</v>
      </c>
      <c r="J55" s="24"/>
      <c r="K55" s="25"/>
      <c r="L55" s="26"/>
      <c r="M55" s="22">
        <f>SUM(F55:L55)</f>
        <v>1141</v>
      </c>
      <c r="N55" s="22">
        <f t="shared" si="4"/>
        <v>342</v>
      </c>
      <c r="O55" s="22">
        <f t="shared" si="5"/>
        <v>1483</v>
      </c>
      <c r="P55" s="21" t="s">
        <v>58</v>
      </c>
    </row>
    <row r="56" spans="1:16" ht="15" customHeight="1" x14ac:dyDescent="0.35">
      <c r="A56" s="27" t="s">
        <v>38</v>
      </c>
      <c r="B56" s="22" t="s">
        <v>30</v>
      </c>
      <c r="C56" s="22">
        <v>68</v>
      </c>
      <c r="D56" s="21">
        <v>181</v>
      </c>
      <c r="E56" s="23">
        <v>580</v>
      </c>
      <c r="F56" s="24"/>
      <c r="G56" s="25"/>
      <c r="H56" s="26"/>
      <c r="I56" s="23"/>
      <c r="J56" s="24">
        <v>564</v>
      </c>
      <c r="K56" s="25"/>
      <c r="L56" s="26"/>
      <c r="M56" s="22">
        <f>SUM(E56:L56)</f>
        <v>1144</v>
      </c>
      <c r="N56" s="22">
        <f t="shared" si="4"/>
        <v>324</v>
      </c>
      <c r="O56" s="22">
        <f t="shared" si="5"/>
        <v>1468</v>
      </c>
      <c r="P56" s="21" t="s">
        <v>58</v>
      </c>
    </row>
    <row r="57" spans="1:16" ht="15" customHeight="1" x14ac:dyDescent="0.35">
      <c r="A57" s="27" t="s">
        <v>37</v>
      </c>
      <c r="B57" s="22" t="s">
        <v>30</v>
      </c>
      <c r="C57" s="22">
        <v>67</v>
      </c>
      <c r="D57" s="21">
        <v>186</v>
      </c>
      <c r="E57" s="23">
        <v>510</v>
      </c>
      <c r="F57" s="24"/>
      <c r="G57" s="25"/>
      <c r="H57" s="26"/>
      <c r="I57" s="23"/>
      <c r="J57" s="24">
        <v>657</v>
      </c>
      <c r="K57" s="25"/>
      <c r="L57" s="26"/>
      <c r="M57" s="22">
        <f>SUM(E57:L57)</f>
        <v>1167</v>
      </c>
      <c r="N57" s="22">
        <f t="shared" si="4"/>
        <v>294</v>
      </c>
      <c r="O57" s="22">
        <f t="shared" si="5"/>
        <v>1461</v>
      </c>
      <c r="P57" s="21" t="s">
        <v>58</v>
      </c>
    </row>
    <row r="58" spans="1:16" ht="15" customHeight="1" x14ac:dyDescent="0.35">
      <c r="A58" s="27" t="s">
        <v>39</v>
      </c>
      <c r="B58" s="22" t="s">
        <v>30</v>
      </c>
      <c r="C58" s="22">
        <v>67</v>
      </c>
      <c r="D58" s="21">
        <v>186</v>
      </c>
      <c r="E58" s="23">
        <v>498</v>
      </c>
      <c r="F58" s="24"/>
      <c r="G58" s="25"/>
      <c r="H58" s="26"/>
      <c r="I58" s="23"/>
      <c r="J58" s="24">
        <v>649</v>
      </c>
      <c r="K58" s="25"/>
      <c r="L58" s="26"/>
      <c r="M58" s="22">
        <f>SUM(E58:L58)</f>
        <v>1147</v>
      </c>
      <c r="N58" s="22">
        <f t="shared" si="4"/>
        <v>294</v>
      </c>
      <c r="O58" s="22">
        <f t="shared" si="5"/>
        <v>1441</v>
      </c>
      <c r="P58" s="21" t="s">
        <v>58</v>
      </c>
    </row>
    <row r="59" spans="1:16" ht="15" customHeight="1" x14ac:dyDescent="0.35">
      <c r="A59" s="27" t="s">
        <v>24</v>
      </c>
      <c r="B59" s="22" t="s">
        <v>30</v>
      </c>
      <c r="C59" s="22">
        <v>65</v>
      </c>
      <c r="D59" s="21">
        <v>196</v>
      </c>
      <c r="E59" s="23"/>
      <c r="F59" s="24"/>
      <c r="G59" s="25">
        <v>642</v>
      </c>
      <c r="H59" s="26"/>
      <c r="I59" s="23">
        <v>532</v>
      </c>
      <c r="J59" s="24"/>
      <c r="K59" s="25"/>
      <c r="L59" s="26"/>
      <c r="M59" s="22">
        <f>SUM(G59:L59)</f>
        <v>1174</v>
      </c>
      <c r="N59" s="22">
        <f t="shared" si="4"/>
        <v>234</v>
      </c>
      <c r="O59" s="22">
        <f t="shared" si="5"/>
        <v>1408</v>
      </c>
      <c r="P59" s="21" t="s">
        <v>58</v>
      </c>
    </row>
    <row r="60" spans="1:16" ht="15" customHeight="1" x14ac:dyDescent="0.35">
      <c r="A60" s="27" t="s">
        <v>41</v>
      </c>
      <c r="B60" s="22" t="s">
        <v>30</v>
      </c>
      <c r="C60" s="22">
        <v>68</v>
      </c>
      <c r="D60" s="21">
        <v>187</v>
      </c>
      <c r="E60" s="23">
        <v>592</v>
      </c>
      <c r="F60" s="24"/>
      <c r="G60" s="25"/>
      <c r="H60" s="26"/>
      <c r="I60" s="23"/>
      <c r="J60" s="24">
        <v>515</v>
      </c>
      <c r="K60" s="25"/>
      <c r="L60" s="26"/>
      <c r="M60" s="22">
        <f>SUM(E60:L60)</f>
        <v>1107</v>
      </c>
      <c r="N60" s="22">
        <f t="shared" si="4"/>
        <v>288</v>
      </c>
      <c r="O60" s="22">
        <f t="shared" si="5"/>
        <v>1395</v>
      </c>
      <c r="P60" s="21" t="s">
        <v>58</v>
      </c>
    </row>
    <row r="61" spans="1:16" ht="15" customHeight="1" x14ac:dyDescent="0.35">
      <c r="A61" s="27" t="s">
        <v>87</v>
      </c>
      <c r="B61" s="22" t="s">
        <v>30</v>
      </c>
      <c r="C61" s="22">
        <v>67</v>
      </c>
      <c r="D61" s="21">
        <v>167</v>
      </c>
      <c r="E61" s="23"/>
      <c r="F61" s="24"/>
      <c r="G61" s="25"/>
      <c r="H61" s="26">
        <v>461</v>
      </c>
      <c r="I61" s="23"/>
      <c r="J61" s="24"/>
      <c r="K61" s="25">
        <v>511</v>
      </c>
      <c r="L61" s="26"/>
      <c r="M61" s="22">
        <f>SUM(H61:L61)</f>
        <v>972</v>
      </c>
      <c r="N61" s="22">
        <f t="shared" si="4"/>
        <v>408</v>
      </c>
      <c r="O61" s="22">
        <f t="shared" si="5"/>
        <v>1380</v>
      </c>
      <c r="P61" s="21" t="s">
        <v>58</v>
      </c>
    </row>
    <row r="62" spans="1:16" ht="15" customHeight="1" x14ac:dyDescent="0.35">
      <c r="A62" s="27" t="s">
        <v>42</v>
      </c>
      <c r="B62" s="22" t="s">
        <v>30</v>
      </c>
      <c r="C62" s="22">
        <v>69</v>
      </c>
      <c r="D62" s="21">
        <v>206</v>
      </c>
      <c r="E62" s="23">
        <v>518</v>
      </c>
      <c r="F62" s="24"/>
      <c r="G62" s="25"/>
      <c r="H62" s="26"/>
      <c r="I62" s="23"/>
      <c r="J62" s="24">
        <v>678</v>
      </c>
      <c r="K62" s="25"/>
      <c r="L62" s="26">
        <v>636</v>
      </c>
      <c r="M62" s="22">
        <v>1196</v>
      </c>
      <c r="N62" s="22">
        <f t="shared" si="4"/>
        <v>174</v>
      </c>
      <c r="O62" s="22">
        <f t="shared" si="5"/>
        <v>1370</v>
      </c>
      <c r="P62" s="21" t="s">
        <v>58</v>
      </c>
    </row>
    <row r="63" spans="1:16" ht="15" customHeight="1" x14ac:dyDescent="0.35">
      <c r="A63" s="27" t="s">
        <v>43</v>
      </c>
      <c r="B63" s="22" t="s">
        <v>30</v>
      </c>
      <c r="C63" s="22">
        <v>65</v>
      </c>
      <c r="D63" s="21">
        <v>178</v>
      </c>
      <c r="E63" s="23">
        <v>505</v>
      </c>
      <c r="F63" s="24"/>
      <c r="G63" s="25"/>
      <c r="H63" s="26"/>
      <c r="I63" s="23"/>
      <c r="J63" s="24"/>
      <c r="K63" s="25">
        <v>489</v>
      </c>
      <c r="L63" s="26"/>
      <c r="M63" s="22">
        <f>SUM(E63:L63)</f>
        <v>994</v>
      </c>
      <c r="N63" s="22">
        <f t="shared" si="4"/>
        <v>342</v>
      </c>
      <c r="O63" s="22">
        <f t="shared" si="5"/>
        <v>1336</v>
      </c>
      <c r="P63" s="21" t="s">
        <v>58</v>
      </c>
    </row>
    <row r="64" spans="1:16" ht="15" customHeight="1" x14ac:dyDescent="0.35">
      <c r="A64" s="27" t="s">
        <v>79</v>
      </c>
      <c r="B64" s="22" t="s">
        <v>30</v>
      </c>
      <c r="C64" s="22">
        <v>68</v>
      </c>
      <c r="D64" s="21">
        <v>204</v>
      </c>
      <c r="E64" s="23"/>
      <c r="F64" s="24"/>
      <c r="G64" s="25"/>
      <c r="H64" s="26">
        <v>528</v>
      </c>
      <c r="I64" s="23"/>
      <c r="J64" s="24">
        <v>604</v>
      </c>
      <c r="K64" s="25"/>
      <c r="L64" s="26"/>
      <c r="M64" s="22">
        <f>SUM(H64:L64)</f>
        <v>1132</v>
      </c>
      <c r="N64" s="22">
        <f t="shared" si="4"/>
        <v>186</v>
      </c>
      <c r="O64" s="22">
        <f t="shared" si="5"/>
        <v>1318</v>
      </c>
      <c r="P64" s="21" t="s">
        <v>58</v>
      </c>
    </row>
    <row r="65" spans="1:16" ht="15" customHeight="1" x14ac:dyDescent="0.35">
      <c r="A65" s="27" t="s">
        <v>22</v>
      </c>
      <c r="B65" s="22" t="s">
        <v>30</v>
      </c>
      <c r="C65" s="22">
        <v>65</v>
      </c>
      <c r="D65" s="21">
        <v>215</v>
      </c>
      <c r="E65" s="23"/>
      <c r="F65" s="24">
        <v>593</v>
      </c>
      <c r="G65" s="25"/>
      <c r="H65" s="26"/>
      <c r="I65" s="23">
        <v>547</v>
      </c>
      <c r="J65" s="24"/>
      <c r="K65" s="25"/>
      <c r="L65" s="26"/>
      <c r="M65" s="22">
        <f>SUM(F65:L65)</f>
        <v>1140</v>
      </c>
      <c r="N65" s="22">
        <f t="shared" si="4"/>
        <v>120</v>
      </c>
      <c r="O65" s="22">
        <f t="shared" si="5"/>
        <v>1260</v>
      </c>
      <c r="P65" s="21" t="s">
        <v>58</v>
      </c>
    </row>
    <row r="66" spans="1:16" ht="15" customHeight="1" x14ac:dyDescent="0.35">
      <c r="A66" s="27" t="s">
        <v>45</v>
      </c>
      <c r="B66" s="22" t="s">
        <v>30</v>
      </c>
      <c r="C66" s="22">
        <v>73</v>
      </c>
      <c r="D66" s="21">
        <v>180</v>
      </c>
      <c r="E66" s="23">
        <v>566</v>
      </c>
      <c r="F66" s="24"/>
      <c r="G66" s="25"/>
      <c r="H66" s="26"/>
      <c r="I66" s="23"/>
      <c r="J66" s="24"/>
      <c r="K66" s="25">
        <v>708</v>
      </c>
      <c r="L66" s="26"/>
      <c r="M66" s="22">
        <f>SUM(E66:L66)</f>
        <v>1274</v>
      </c>
      <c r="N66" s="22">
        <f t="shared" ref="N66:N71" si="6">SUM(235-D66)*6</f>
        <v>330</v>
      </c>
      <c r="O66" s="22">
        <f t="shared" ref="O66:O71" si="7">SUM(M66,N66)</f>
        <v>1604</v>
      </c>
      <c r="P66" s="21" t="s">
        <v>62</v>
      </c>
    </row>
    <row r="67" spans="1:16" ht="15" customHeight="1" x14ac:dyDescent="0.35">
      <c r="A67" s="27" t="s">
        <v>73</v>
      </c>
      <c r="B67" s="22" t="s">
        <v>30</v>
      </c>
      <c r="C67" s="22">
        <v>72</v>
      </c>
      <c r="D67" s="21">
        <v>211</v>
      </c>
      <c r="E67" s="23"/>
      <c r="F67" s="24">
        <v>686</v>
      </c>
      <c r="G67" s="25"/>
      <c r="H67" s="26"/>
      <c r="I67" s="23"/>
      <c r="J67" s="24"/>
      <c r="K67" s="25">
        <v>697</v>
      </c>
      <c r="L67" s="26"/>
      <c r="M67" s="22">
        <f>SUM(F67:L67)</f>
        <v>1383</v>
      </c>
      <c r="N67" s="22">
        <f t="shared" si="6"/>
        <v>144</v>
      </c>
      <c r="O67" s="22">
        <f t="shared" si="7"/>
        <v>1527</v>
      </c>
      <c r="P67" s="21" t="s">
        <v>62</v>
      </c>
    </row>
    <row r="68" spans="1:16" ht="15" customHeight="1" x14ac:dyDescent="0.35">
      <c r="A68" s="27" t="s">
        <v>92</v>
      </c>
      <c r="B68" s="22" t="s">
        <v>30</v>
      </c>
      <c r="C68" s="22">
        <v>72</v>
      </c>
      <c r="D68" s="21">
        <v>185</v>
      </c>
      <c r="E68" s="23"/>
      <c r="F68" s="24"/>
      <c r="G68" s="25">
        <v>596</v>
      </c>
      <c r="H68" s="26"/>
      <c r="I68" s="23"/>
      <c r="J68" s="24"/>
      <c r="K68" s="25"/>
      <c r="L68" s="26">
        <v>495</v>
      </c>
      <c r="M68" s="22">
        <f>SUM(G68:L68)</f>
        <v>1091</v>
      </c>
      <c r="N68" s="22">
        <f t="shared" si="6"/>
        <v>300</v>
      </c>
      <c r="O68" s="22">
        <f t="shared" si="7"/>
        <v>1391</v>
      </c>
      <c r="P68" s="21" t="s">
        <v>62</v>
      </c>
    </row>
    <row r="69" spans="1:16" ht="15" customHeight="1" x14ac:dyDescent="0.35">
      <c r="A69" s="27" t="s">
        <v>47</v>
      </c>
      <c r="B69" s="22" t="s">
        <v>30</v>
      </c>
      <c r="C69" s="22">
        <v>70</v>
      </c>
      <c r="D69" s="21">
        <v>180</v>
      </c>
      <c r="E69" s="23">
        <v>514</v>
      </c>
      <c r="F69" s="24"/>
      <c r="G69" s="25"/>
      <c r="H69" s="26"/>
      <c r="I69" s="23"/>
      <c r="J69" s="24">
        <v>527</v>
      </c>
      <c r="K69" s="25"/>
      <c r="L69" s="26"/>
      <c r="M69" s="22">
        <f>SUM(E69:L69)</f>
        <v>1041</v>
      </c>
      <c r="N69" s="22">
        <f t="shared" si="6"/>
        <v>330</v>
      </c>
      <c r="O69" s="22">
        <f t="shared" si="7"/>
        <v>1371</v>
      </c>
      <c r="P69" s="21" t="s">
        <v>62</v>
      </c>
    </row>
    <row r="70" spans="1:16" ht="15" customHeight="1" x14ac:dyDescent="0.35">
      <c r="A70" s="27" t="s">
        <v>46</v>
      </c>
      <c r="B70" s="22" t="s">
        <v>30</v>
      </c>
      <c r="C70" s="22">
        <v>72</v>
      </c>
      <c r="D70" s="21">
        <v>189</v>
      </c>
      <c r="E70" s="23">
        <v>500</v>
      </c>
      <c r="F70" s="24"/>
      <c r="G70" s="25"/>
      <c r="H70" s="26"/>
      <c r="I70" s="23"/>
      <c r="J70" s="24"/>
      <c r="K70" s="25">
        <v>523</v>
      </c>
      <c r="L70" s="26"/>
      <c r="M70" s="22">
        <f>SUM(E70:L70)</f>
        <v>1023</v>
      </c>
      <c r="N70" s="22">
        <f t="shared" si="6"/>
        <v>276</v>
      </c>
      <c r="O70" s="22">
        <f t="shared" si="7"/>
        <v>1299</v>
      </c>
      <c r="P70" s="21" t="s">
        <v>62</v>
      </c>
    </row>
    <row r="71" spans="1:16" ht="15" customHeight="1" x14ac:dyDescent="0.35">
      <c r="A71" s="27" t="s">
        <v>44</v>
      </c>
      <c r="B71" s="22" t="s">
        <v>30</v>
      </c>
      <c r="C71" s="22">
        <v>73</v>
      </c>
      <c r="D71" s="21">
        <v>197</v>
      </c>
      <c r="E71" s="23">
        <v>526</v>
      </c>
      <c r="F71" s="24"/>
      <c r="G71" s="25"/>
      <c r="H71" s="26"/>
      <c r="I71" s="23"/>
      <c r="J71" s="24">
        <v>517</v>
      </c>
      <c r="K71" s="25"/>
      <c r="L71" s="26"/>
      <c r="M71" s="22">
        <f>SUM(E71:L71)</f>
        <v>1043</v>
      </c>
      <c r="N71" s="22">
        <f t="shared" si="6"/>
        <v>228</v>
      </c>
      <c r="O71" s="22">
        <f t="shared" si="7"/>
        <v>1271</v>
      </c>
      <c r="P71" s="21" t="s">
        <v>62</v>
      </c>
    </row>
    <row r="72" spans="1:16" ht="15" customHeight="1" x14ac:dyDescent="0.35">
      <c r="A72" s="27" t="s">
        <v>14</v>
      </c>
      <c r="B72" s="22" t="s">
        <v>30</v>
      </c>
      <c r="C72" s="22">
        <v>76</v>
      </c>
      <c r="D72" s="21">
        <v>185</v>
      </c>
      <c r="E72" s="23"/>
      <c r="F72" s="24"/>
      <c r="G72" s="25"/>
      <c r="H72" s="26">
        <v>570</v>
      </c>
      <c r="I72" s="23">
        <v>556</v>
      </c>
      <c r="J72" s="24">
        <v>613</v>
      </c>
      <c r="K72" s="25">
        <v>578</v>
      </c>
      <c r="L72" s="26"/>
      <c r="M72" s="22">
        <v>1126</v>
      </c>
      <c r="N72" s="22">
        <f t="shared" ref="N72:N77" si="8">SUM(235-D72)*6</f>
        <v>300</v>
      </c>
      <c r="O72" s="22">
        <f t="shared" ref="O72:O77" si="9">SUM(M72,N72)</f>
        <v>1426</v>
      </c>
      <c r="P72" s="21" t="s">
        <v>60</v>
      </c>
    </row>
    <row r="73" spans="1:16" ht="15" customHeight="1" x14ac:dyDescent="0.35">
      <c r="A73" s="27" t="s">
        <v>16</v>
      </c>
      <c r="B73" s="22" t="s">
        <v>30</v>
      </c>
      <c r="C73" s="22">
        <v>81</v>
      </c>
      <c r="D73" s="21">
        <v>168</v>
      </c>
      <c r="E73" s="23"/>
      <c r="F73" s="24"/>
      <c r="G73" s="25"/>
      <c r="H73" s="26">
        <v>518</v>
      </c>
      <c r="I73" s="23">
        <v>505</v>
      </c>
      <c r="J73" s="24">
        <v>510</v>
      </c>
      <c r="K73" s="25">
        <v>542</v>
      </c>
      <c r="L73" s="26"/>
      <c r="M73" s="22">
        <v>1020</v>
      </c>
      <c r="N73" s="22">
        <f t="shared" si="8"/>
        <v>402</v>
      </c>
      <c r="O73" s="22">
        <f t="shared" si="9"/>
        <v>1422</v>
      </c>
      <c r="P73" s="21" t="s">
        <v>60</v>
      </c>
    </row>
    <row r="74" spans="1:16" ht="15" customHeight="1" x14ac:dyDescent="0.35">
      <c r="A74" s="27" t="s">
        <v>17</v>
      </c>
      <c r="B74" s="22" t="s">
        <v>30</v>
      </c>
      <c r="C74" s="22">
        <v>76</v>
      </c>
      <c r="D74" s="21">
        <v>187</v>
      </c>
      <c r="E74" s="23"/>
      <c r="F74" s="24">
        <v>552</v>
      </c>
      <c r="G74" s="25"/>
      <c r="H74" s="26"/>
      <c r="I74" s="23">
        <v>562</v>
      </c>
      <c r="J74" s="24"/>
      <c r="K74" s="25"/>
      <c r="L74" s="26"/>
      <c r="M74" s="22">
        <f>SUM(F74:L74)</f>
        <v>1114</v>
      </c>
      <c r="N74" s="22">
        <f t="shared" si="8"/>
        <v>288</v>
      </c>
      <c r="O74" s="22">
        <f t="shared" si="9"/>
        <v>1402</v>
      </c>
      <c r="P74" s="21" t="s">
        <v>60</v>
      </c>
    </row>
    <row r="75" spans="1:16" ht="15" customHeight="1" x14ac:dyDescent="0.35">
      <c r="A75" s="27" t="s">
        <v>49</v>
      </c>
      <c r="B75" s="22" t="s">
        <v>30</v>
      </c>
      <c r="C75" s="22">
        <v>76</v>
      </c>
      <c r="D75" s="21">
        <v>170</v>
      </c>
      <c r="E75" s="23">
        <v>479</v>
      </c>
      <c r="F75" s="24"/>
      <c r="G75" s="25"/>
      <c r="H75" s="26"/>
      <c r="I75" s="23"/>
      <c r="J75" s="24"/>
      <c r="K75" s="25">
        <v>503</v>
      </c>
      <c r="L75" s="26"/>
      <c r="M75" s="22">
        <f>SUM(E75:L75)</f>
        <v>982</v>
      </c>
      <c r="N75" s="22">
        <f t="shared" si="8"/>
        <v>390</v>
      </c>
      <c r="O75" s="22">
        <f t="shared" si="9"/>
        <v>1372</v>
      </c>
      <c r="P75" s="21" t="s">
        <v>60</v>
      </c>
    </row>
    <row r="76" spans="1:16" ht="15" customHeight="1" x14ac:dyDescent="0.35">
      <c r="A76" s="27" t="s">
        <v>110</v>
      </c>
      <c r="B76" s="22" t="s">
        <v>30</v>
      </c>
      <c r="C76" s="22">
        <v>79</v>
      </c>
      <c r="D76" s="21">
        <v>158</v>
      </c>
      <c r="E76" s="23">
        <v>461</v>
      </c>
      <c r="F76" s="24"/>
      <c r="G76" s="25"/>
      <c r="H76" s="26"/>
      <c r="I76" s="23"/>
      <c r="J76" s="24">
        <v>446</v>
      </c>
      <c r="K76" s="25"/>
      <c r="L76" s="26"/>
      <c r="M76" s="22">
        <f>SUM(E76:L76)</f>
        <v>907</v>
      </c>
      <c r="N76" s="22">
        <f t="shared" si="8"/>
        <v>462</v>
      </c>
      <c r="O76" s="22">
        <f t="shared" si="9"/>
        <v>1369</v>
      </c>
      <c r="P76" s="21" t="s">
        <v>60</v>
      </c>
    </row>
    <row r="77" spans="1:16" ht="15" customHeight="1" x14ac:dyDescent="0.35">
      <c r="A77" s="27" t="s">
        <v>53</v>
      </c>
      <c r="B77" s="22" t="s">
        <v>30</v>
      </c>
      <c r="C77" s="22">
        <v>76</v>
      </c>
      <c r="D77" s="21">
        <v>196</v>
      </c>
      <c r="E77" s="23">
        <v>566</v>
      </c>
      <c r="F77" s="24"/>
      <c r="G77" s="25"/>
      <c r="H77" s="26"/>
      <c r="I77" s="23"/>
      <c r="J77" s="24"/>
      <c r="K77" s="25"/>
      <c r="L77" s="26">
        <v>475</v>
      </c>
      <c r="M77" s="22">
        <f>SUM(E77:L77)</f>
        <v>1041</v>
      </c>
      <c r="N77" s="22">
        <f t="shared" si="8"/>
        <v>234</v>
      </c>
      <c r="O77" s="22">
        <f t="shared" si="9"/>
        <v>1275</v>
      </c>
      <c r="P77" s="21" t="s">
        <v>60</v>
      </c>
    </row>
    <row r="78" spans="1:16" ht="19.95" customHeight="1" x14ac:dyDescent="0.35">
      <c r="A78" s="16" t="s">
        <v>36</v>
      </c>
      <c r="B78" s="17" t="s">
        <v>30</v>
      </c>
      <c r="D78" s="11">
        <v>213</v>
      </c>
      <c r="F78" s="13">
        <v>598</v>
      </c>
    </row>
    <row r="79" spans="1:16" ht="19.95" customHeight="1" x14ac:dyDescent="0.35">
      <c r="A79" s="16" t="s">
        <v>108</v>
      </c>
      <c r="B79" s="17" t="s">
        <v>30</v>
      </c>
      <c r="D79" s="11">
        <v>148</v>
      </c>
      <c r="H79" s="15">
        <v>466</v>
      </c>
    </row>
    <row r="80" spans="1:16" ht="19.95" customHeight="1" x14ac:dyDescent="0.35">
      <c r="A80" s="11" t="s">
        <v>69</v>
      </c>
      <c r="B80" s="17" t="s">
        <v>30</v>
      </c>
      <c r="D80" s="11">
        <v>192</v>
      </c>
      <c r="F80" s="13">
        <v>571</v>
      </c>
    </row>
    <row r="81" spans="1:12" ht="19.95" customHeight="1" x14ac:dyDescent="0.35">
      <c r="A81" s="16" t="s">
        <v>83</v>
      </c>
      <c r="B81" s="17" t="s">
        <v>30</v>
      </c>
      <c r="D81" s="11">
        <v>214</v>
      </c>
      <c r="K81" s="14">
        <v>668</v>
      </c>
    </row>
    <row r="82" spans="1:12" ht="19.95" customHeight="1" x14ac:dyDescent="0.35">
      <c r="A82" s="16" t="s">
        <v>109</v>
      </c>
      <c r="B82" s="17" t="s">
        <v>30</v>
      </c>
      <c r="D82" s="11">
        <v>201</v>
      </c>
      <c r="H82" s="15">
        <v>521</v>
      </c>
    </row>
    <row r="83" spans="1:12" ht="19.95" customHeight="1" x14ac:dyDescent="0.35">
      <c r="A83" s="16" t="s">
        <v>97</v>
      </c>
      <c r="B83" s="17" t="s">
        <v>30</v>
      </c>
      <c r="D83" s="11">
        <v>207</v>
      </c>
      <c r="L83" s="15">
        <v>615</v>
      </c>
    </row>
    <row r="84" spans="1:12" ht="19.95" customHeight="1" x14ac:dyDescent="0.35">
      <c r="A84" s="16" t="s">
        <v>111</v>
      </c>
      <c r="B84" s="17" t="s">
        <v>30</v>
      </c>
      <c r="D84" s="11">
        <v>148</v>
      </c>
    </row>
    <row r="85" spans="1:12" ht="19.95" customHeight="1" x14ac:dyDescent="0.35">
      <c r="A85" s="16" t="s">
        <v>25</v>
      </c>
      <c r="B85" s="17" t="s">
        <v>30</v>
      </c>
      <c r="D85" s="11">
        <v>186</v>
      </c>
      <c r="I85" s="12">
        <v>481</v>
      </c>
    </row>
    <row r="86" spans="1:12" ht="19.95" customHeight="1" x14ac:dyDescent="0.35">
      <c r="A86" s="16" t="s">
        <v>96</v>
      </c>
      <c r="B86" s="17" t="s">
        <v>30</v>
      </c>
      <c r="D86" s="11">
        <v>220</v>
      </c>
      <c r="L86" s="15">
        <v>565</v>
      </c>
    </row>
    <row r="87" spans="1:12" ht="19.95" customHeight="1" x14ac:dyDescent="0.35">
      <c r="A87" s="16" t="s">
        <v>107</v>
      </c>
      <c r="B87" s="17" t="s">
        <v>30</v>
      </c>
      <c r="D87" s="11">
        <v>204</v>
      </c>
      <c r="H87" s="15">
        <v>612</v>
      </c>
    </row>
    <row r="88" spans="1:12" ht="19.95" customHeight="1" x14ac:dyDescent="0.35">
      <c r="A88" s="16" t="s">
        <v>105</v>
      </c>
      <c r="B88" s="17" t="s">
        <v>30</v>
      </c>
      <c r="D88" s="11">
        <v>209</v>
      </c>
      <c r="H88" s="15">
        <v>548</v>
      </c>
    </row>
    <row r="89" spans="1:12" ht="19.95" customHeight="1" x14ac:dyDescent="0.35">
      <c r="A89" s="16" t="s">
        <v>104</v>
      </c>
      <c r="B89" s="17" t="s">
        <v>30</v>
      </c>
      <c r="D89" s="11">
        <v>204</v>
      </c>
      <c r="H89" s="15">
        <v>581</v>
      </c>
    </row>
    <row r="90" spans="1:12" ht="19.95" customHeight="1" x14ac:dyDescent="0.35">
      <c r="A90" s="16" t="s">
        <v>74</v>
      </c>
      <c r="B90" s="17" t="s">
        <v>30</v>
      </c>
      <c r="D90" s="11">
        <v>168</v>
      </c>
      <c r="F90" s="13">
        <v>450</v>
      </c>
    </row>
    <row r="91" spans="1:12" ht="19.95" customHeight="1" x14ac:dyDescent="0.35">
      <c r="A91" s="16" t="s">
        <v>84</v>
      </c>
      <c r="B91" s="17" t="s">
        <v>30</v>
      </c>
      <c r="D91" s="11">
        <v>181</v>
      </c>
      <c r="K91" s="14">
        <v>546</v>
      </c>
    </row>
    <row r="92" spans="1:12" ht="19.95" customHeight="1" x14ac:dyDescent="0.35">
      <c r="A92" s="11" t="s">
        <v>21</v>
      </c>
      <c r="B92" s="17" t="s">
        <v>30</v>
      </c>
      <c r="I92" s="12">
        <v>568</v>
      </c>
    </row>
    <row r="93" spans="1:12" ht="19.95" customHeight="1" x14ac:dyDescent="0.35">
      <c r="A93" s="11" t="s">
        <v>80</v>
      </c>
      <c r="B93" s="17" t="s">
        <v>30</v>
      </c>
      <c r="J93" s="13">
        <v>514</v>
      </c>
    </row>
  </sheetData>
  <sortState xmlns:xlrd2="http://schemas.microsoft.com/office/spreadsheetml/2017/richdata2" ref="A39:P77">
    <sortCondition ref="P38:P7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Singles &amp; Doubles by division </vt:lpstr>
      <vt:lpstr>Doubles</vt:lpstr>
      <vt:lpstr>Veterans</vt:lpstr>
      <vt:lpstr>All Events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Melonis</dc:creator>
  <cp:lastModifiedBy>Barb Melonis</cp:lastModifiedBy>
  <cp:lastPrinted>2024-04-06T20:47:02Z</cp:lastPrinted>
  <dcterms:created xsi:type="dcterms:W3CDTF">2024-04-06T16:11:28Z</dcterms:created>
  <dcterms:modified xsi:type="dcterms:W3CDTF">2024-04-09T14:58:10Z</dcterms:modified>
</cp:coreProperties>
</file>